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filipe.silva\Downloads\"/>
    </mc:Choice>
  </mc:AlternateContent>
  <xr:revisionPtr revIDLastSave="0" documentId="8_{75969BCA-6D07-439E-B20D-4709218FA07B}" xr6:coauthVersionLast="47" xr6:coauthVersionMax="47" xr10:uidLastSave="{00000000-0000-0000-0000-000000000000}"/>
  <bookViews>
    <workbookView xWindow="-28920" yWindow="1560" windowWidth="29040" windowHeight="15720" tabRatio="838" xr2:uid="{92AE279C-8E7A-4B96-8678-3923307DFEA3}"/>
  </bookViews>
  <sheets>
    <sheet name="Índice" sheetId="40" r:id="rId1"/>
    <sheet name="Figura 5" sheetId="41" r:id="rId2"/>
    <sheet name="Figura 6" sheetId="42" r:id="rId3"/>
    <sheet name="Figura 7" sheetId="43" r:id="rId4"/>
    <sheet name="Figura 10" sheetId="44" r:id="rId5"/>
    <sheet name="Figura 11" sheetId="45" r:id="rId6"/>
    <sheet name="Figura 12" sheetId="46" r:id="rId7"/>
    <sheet name="Figura 13" sheetId="47" r:id="rId8"/>
    <sheet name="Figura 14" sheetId="48" r:id="rId9"/>
    <sheet name="Figura 16" sheetId="49" r:id="rId10"/>
    <sheet name="Figura 19" sheetId="50" r:id="rId11"/>
    <sheet name="Figura 21" sheetId="51" r:id="rId12"/>
    <sheet name="Figura 22" sheetId="52" r:id="rId13"/>
    <sheet name="Figura 23" sheetId="53" r:id="rId14"/>
    <sheet name="Figura 24" sheetId="54" r:id="rId15"/>
    <sheet name="Figura 25" sheetId="55" r:id="rId16"/>
  </sheets>
  <definedNames>
    <definedName name="_Ref11771521" localSheetId="0">Índice!#REF!</definedName>
    <definedName name="_Ref44188272" localSheetId="0">Índice!#REF!</definedName>
    <definedName name="_Ref515355743" localSheetId="0">Índice!#REF!</definedName>
    <definedName name="_Ref9848671" localSheetId="0">Índice!#REF!</definedName>
    <definedName name="_Ref9849419" localSheetId="0">Índice!#REF!</definedName>
    <definedName name="aaaa">#REF!</definedName>
    <definedName name="Absc_graph">INDIRECT(#REF!)</definedName>
    <definedName name="AnoEstudo">#REF!</definedName>
    <definedName name="Brent">#REF!</definedName>
    <definedName name="Câmbio">#REF!</definedName>
    <definedName name="CFUGA">#REF!</definedName>
    <definedName name="comercial_publico0">OFFSET(#REF!,,,COUNTA(#REF!)-3,1)</definedName>
    <definedName name="comercial_publico1">OFFSET(#REF!,,,COUNTA(#REF!)-1,1)</definedName>
    <definedName name="comercial_publico2">OFFSET(#REF!,,,COUNTA(#REF!)-1,1)</definedName>
    <definedName name="comercial_publico3">OFFSET(#REF!,,,COUNTA(#REF!)-1,1)</definedName>
    <definedName name="comercial_publico4">OFFSET(#REF!,,,COUNTA(#REF!)-1,1)</definedName>
    <definedName name="comercial_publico5">OFFSET(#REF!,,,COUNTA(#REF!)-1,1)</definedName>
    <definedName name="comercial_publico6">OFFSET(#REF!,,,COUNTA(#REF!)-1,1)</definedName>
    <definedName name="Companies">#REF!</definedName>
    <definedName name="Countries">#REF!</definedName>
    <definedName name="DataCapacidade">#REF!</definedName>
    <definedName name="Delta">#REF!</definedName>
    <definedName name="EstagioUHEsFaltandoUsina">#REF!</definedName>
    <definedName name="EstagioUHEsUsinasFaltando">#REF!</definedName>
    <definedName name="HenryHub">#REF!</definedName>
    <definedName name="IMP_AGRINT">#REF!</definedName>
    <definedName name="IMP_AGRINT_PRINC">#REF!</definedName>
    <definedName name="IMP_CUSTO_PATAMAR">#REF!</definedName>
    <definedName name="IMP_CVU">#REF!</definedName>
    <definedName name="IMP_DURACAO_PATAMARES">#REF!</definedName>
    <definedName name="IMP_ENTRADA_TERM">#REF!</definedName>
    <definedName name="IMP_ENTRADA_UHE">#REF!</definedName>
    <definedName name="IMP_NUM_AGRINT">#REF!</definedName>
    <definedName name="IMP_POT_TERM">#REF!</definedName>
    <definedName name="IMP_POT_UHE">#REF!</definedName>
    <definedName name="IMP_PROF_PATAMARES">#REF!</definedName>
    <definedName name="IMP_SAIDA_TERM">#REF!</definedName>
    <definedName name="IMP_UNSI_1">#REF!</definedName>
    <definedName name="IMP_UNSI_2">#REF!</definedName>
    <definedName name="Impostos">#REF!</definedName>
    <definedName name="Indicators">#REF!</definedName>
    <definedName name="LASTYR">#REF!</definedName>
    <definedName name="mês">#REF!</definedName>
    <definedName name="NPS">#REF!</definedName>
    <definedName name="OeM">#REF!</definedName>
    <definedName name="Ord_graph">INDIRECT(#REF!)</definedName>
    <definedName name="PCS">#REF!</definedName>
    <definedName name="Perdas">#REF!</definedName>
    <definedName name="Region">#REF!</definedName>
    <definedName name="Report_type">#REF!</definedName>
    <definedName name="SDS">#REF!</definedName>
    <definedName name="taxa_sucateamento">#REF!</definedName>
    <definedName name="Título" localSheetId="0">Índice!$A$4</definedName>
    <definedName name="Título">#REF!</definedName>
    <definedName name="TO">INDIRECT(#REF!)</definedName>
    <definedName name="TotalTituloR14">#REF!</definedName>
    <definedName name="TotalTituloR4">#REF!</definedName>
    <definedName name="TotalTituloR5">#REF!</definedName>
    <definedName name="TotalTituloR8">#REF!</definedName>
    <definedName name="Type">#REF!</definedName>
    <definedName name="Vendas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5" l="1"/>
  <c r="A3" i="55"/>
  <c r="B3" i="54"/>
  <c r="A3" i="54"/>
  <c r="B3" i="53"/>
  <c r="A3" i="53"/>
  <c r="B3" i="52"/>
  <c r="A3" i="52"/>
  <c r="B3" i="51"/>
  <c r="A3" i="51"/>
  <c r="B3" i="50"/>
  <c r="A3" i="50"/>
  <c r="B3" i="49"/>
  <c r="A3" i="49"/>
  <c r="B3" i="48"/>
  <c r="A3" i="48"/>
  <c r="B3" i="47"/>
  <c r="A3" i="47"/>
  <c r="B3" i="46"/>
  <c r="A3" i="46"/>
  <c r="B3" i="45"/>
  <c r="A3" i="45"/>
  <c r="B3" i="44"/>
  <c r="A3" i="44"/>
  <c r="B3" i="43"/>
  <c r="A3" i="43"/>
  <c r="B3" i="42"/>
  <c r="A3" i="42"/>
  <c r="B3" i="41"/>
  <c r="A3" i="41"/>
</calcChain>
</file>

<file path=xl/sharedStrings.xml><?xml version="1.0" encoding="utf-8"?>
<sst xmlns="http://schemas.openxmlformats.org/spreadsheetml/2006/main" count="171" uniqueCount="123">
  <si>
    <t>Plano Nacional de Energia 2055</t>
  </si>
  <si>
    <t>Workbook</t>
  </si>
  <si>
    <t>Caderno de Cenários Energéticos</t>
  </si>
  <si>
    <t>Atualizado em:</t>
  </si>
  <si>
    <t>Figura 5</t>
  </si>
  <si>
    <t xml:space="preserve">Renovabilidade da matriz energética brasileira, mundial e dos países da OCDE </t>
  </si>
  <si>
    <t>Figura 6</t>
  </si>
  <si>
    <t>Dependência externa de energia do Brasil (%)</t>
  </si>
  <si>
    <t>Figura 7</t>
  </si>
  <si>
    <t>Matriz energética brasileira em 2024</t>
  </si>
  <si>
    <t>Figura 10</t>
  </si>
  <si>
    <t>Emissões brasileiras de gases de efeito estufa por setor (milhões de toneladas de CO2 equivalente)</t>
  </si>
  <si>
    <t>Figura 11</t>
  </si>
  <si>
    <t>Evolução do PIB e da produtividade total dos fatores nos últimos anos (1995=100)</t>
  </si>
  <si>
    <t>Figura 12</t>
  </si>
  <si>
    <t>Consumo total de energia por fontes e classes de renda no Brasil em 2019 (mil tep)</t>
  </si>
  <si>
    <t>Figura 13</t>
  </si>
  <si>
    <t xml:space="preserve">Investimentos públicos e publicamente orientados em PD&amp;D em energia mapeados pela Inova-e (R$ bilhões) </t>
  </si>
  <si>
    <t>Figura 14</t>
  </si>
  <si>
    <t>Participação dos investimentos em PD&amp;D de tecnologias não fósseis no âmbito do programa da ANP (% total)</t>
  </si>
  <si>
    <t>Figura 16</t>
  </si>
  <si>
    <t>Oferta de debêntures incentivadas de infraestrutura em energia (R$ bilhões)</t>
  </si>
  <si>
    <t>Figura 19</t>
  </si>
  <si>
    <t xml:space="preserve">Compromissos net zero anunciados por países </t>
  </si>
  <si>
    <t>Figura 21</t>
  </si>
  <si>
    <t>Evolução dos investimentos públicos em PD&amp;D em energia no Brasil (R$ bilhões)</t>
  </si>
  <si>
    <t>Figura 22</t>
  </si>
  <si>
    <t>Investimento global em combustíveis fósseis e energia limpa: 2015-2024 (US$ 2023 trilhões)</t>
  </si>
  <si>
    <t>Figura 23</t>
  </si>
  <si>
    <t>Consumo final de energia no Brasil (milhão tep)</t>
  </si>
  <si>
    <t>Figura 24</t>
  </si>
  <si>
    <t>Consumo de energia per capita em 2024 em países selecionados (kWh)</t>
  </si>
  <si>
    <t>Figura 25</t>
  </si>
  <si>
    <t>Evolução anual do Índice de Gini Elétrico no setor residencial e do consumo residencial de energia elétrica no Brasil</t>
  </si>
  <si>
    <t>Índice</t>
  </si>
  <si>
    <t>Fonte:</t>
  </si>
  <si>
    <t>EPE (2025a).</t>
  </si>
  <si>
    <t>Renováveis (%)</t>
  </si>
  <si>
    <t>Não renováveis (%)</t>
  </si>
  <si>
    <t>OCDE (2023)</t>
  </si>
  <si>
    <t>Mundo (2022)</t>
  </si>
  <si>
    <t>Brasil (2023)</t>
  </si>
  <si>
    <t>Brasil (2024)</t>
  </si>
  <si>
    <t>Ano</t>
  </si>
  <si>
    <t>Dependência Externa (%)</t>
  </si>
  <si>
    <t>Fonte</t>
  </si>
  <si>
    <t>Participação (%)</t>
  </si>
  <si>
    <t>Biomassa da Cana</t>
  </si>
  <si>
    <t>Hidráulica</t>
  </si>
  <si>
    <t>Eólica</t>
  </si>
  <si>
    <t>Lenha e Carvão Vegetal</t>
  </si>
  <si>
    <t>Outras Renováveis</t>
  </si>
  <si>
    <t>Solar</t>
  </si>
  <si>
    <t>Petróleo e Derivados</t>
  </si>
  <si>
    <t>Gás Natural</t>
  </si>
  <si>
    <t>Carvão Mineral</t>
  </si>
  <si>
    <t>Urânio</t>
  </si>
  <si>
    <t>Outras Não Renováveis</t>
  </si>
  <si>
    <t>Elaboração própria a partir de MCTI (2024).</t>
  </si>
  <si>
    <r>
      <t>Energia (milhões tCO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eq)</t>
    </r>
  </si>
  <si>
    <r>
      <t>Processos industriais e uso de produtos (IPPU) (milhões tCO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eq)</t>
    </r>
  </si>
  <si>
    <r>
      <t>Agropecuária (milhões tCO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eq)</t>
    </r>
  </si>
  <si>
    <r>
      <t>Uso da Terra, Mudança do Uso da Terra e Florestas (LULUCF) (milhões tCO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eq)</t>
    </r>
  </si>
  <si>
    <r>
      <t>Resíduos (milhões tCO</t>
    </r>
    <r>
      <rPr>
        <vertAlign val="sub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>eq)</t>
    </r>
  </si>
  <si>
    <t>Elaboração própria a partir de IBGE (2024) e FGV (2024).</t>
  </si>
  <si>
    <t>PIB - Índice (1995=100)</t>
  </si>
  <si>
    <t>PTF por Horas Trabalhadas (1995=100) com ajuste de capital humano</t>
  </si>
  <si>
    <t>EPE (2023).</t>
  </si>
  <si>
    <t>Fontes</t>
  </si>
  <si>
    <t>Classe de renda D1
(mil tep)</t>
  </si>
  <si>
    <t>Classe de renda D2
(mil tep)</t>
  </si>
  <si>
    <t>Classe de renda D3
(mil tep)</t>
  </si>
  <si>
    <t>Classe de renda D4
(mil tep)</t>
  </si>
  <si>
    <t>Classe de renda D5
(mil tep)</t>
  </si>
  <si>
    <t>Classe de renda D6
(mil tep)</t>
  </si>
  <si>
    <t>Classe de renda D7
(mil tep)</t>
  </si>
  <si>
    <t>Classe de renda D8
(mil tep)</t>
  </si>
  <si>
    <t>Classe de renda D9
(mil tep)</t>
  </si>
  <si>
    <t>Classe de renda D10
(mil tep)</t>
  </si>
  <si>
    <t>Eletricidade</t>
  </si>
  <si>
    <t>GLP</t>
  </si>
  <si>
    <t>Gás natural</t>
  </si>
  <si>
    <t xml:space="preserve">Lenha </t>
  </si>
  <si>
    <t>Carvão Vegetal</t>
  </si>
  <si>
    <t>Nota:</t>
  </si>
  <si>
    <t>Todas as classes de D1 a D10 possuem a mesma quantidade de pessoas (10% da População, ou 20,9 Milhões de pessoas). D1 representa a classe de renda mais baixa e D10 significa a classe de renda mais alta</t>
  </si>
  <si>
    <t>Elaboração própria a partir de EPE (2025c).</t>
  </si>
  <si>
    <t>Investimentos publicamente orientados em PD&amp;D em energia
(R$ bilhões)</t>
  </si>
  <si>
    <t>Investimentos públicos em PD&amp;D em energia
(R$ bilhões)</t>
  </si>
  <si>
    <t>Investimentos em PD&amp;D em energia
(R$ bilhões)</t>
  </si>
  <si>
    <t>Elaboração própria a partir de ANBIMA (2025).</t>
  </si>
  <si>
    <t>Energia elétrica
(R$ bilhões)</t>
  </si>
  <si>
    <t>Petróleo e gás
(R$ bilhões)</t>
  </si>
  <si>
    <t>Bioenergia
(R$ bilhões)</t>
  </si>
  <si>
    <t>Total Energia
(R$ bilhões)</t>
  </si>
  <si>
    <t>Adaptado de Climate Action Tracker (2025).</t>
  </si>
  <si>
    <t>País/região</t>
  </si>
  <si>
    <t>Emissões globais
(% total)</t>
  </si>
  <si>
    <t>Países sem metas net zero (inclui EUA)</t>
  </si>
  <si>
    <t>Índia</t>
  </si>
  <si>
    <t xml:space="preserve">China </t>
  </si>
  <si>
    <t>União Europeia</t>
  </si>
  <si>
    <t>Outros países com metas net zero similares</t>
  </si>
  <si>
    <t>Elaboração própria a partir de IEA (2024c)</t>
  </si>
  <si>
    <t>Combustíveis fósseis
(US$ 2023 trilhões)</t>
  </si>
  <si>
    <t>Energia limpa
(US$ 2023 trilhões)</t>
  </si>
  <si>
    <t>Elaboração própria a partir de EPE (2025a).</t>
  </si>
  <si>
    <t>Consumo final de energia (milhão tep)</t>
  </si>
  <si>
    <t>Elaboração própria a partir de Our World in Data (2025).</t>
  </si>
  <si>
    <t xml:space="preserve">Consumo de energia per capita em 2024 (kWh) </t>
  </si>
  <si>
    <t>México</t>
  </si>
  <si>
    <t>Brasil</t>
  </si>
  <si>
    <t>Portugal</t>
  </si>
  <si>
    <t>Chile</t>
  </si>
  <si>
    <t>Reino Unido</t>
  </si>
  <si>
    <t>China</t>
  </si>
  <si>
    <t>Alemanha</t>
  </si>
  <si>
    <t>Rússia</t>
  </si>
  <si>
    <t>Estados Unidos</t>
  </si>
  <si>
    <t>Canadá</t>
  </si>
  <si>
    <t>Consumo per capita de energia final (fontes modernas)
(milésimo de tep)</t>
  </si>
  <si>
    <t>Índice de Gini Energético (fontes modernas)</t>
  </si>
  <si>
    <t>Índice de Gini Elétrico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</si>
</sst>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#,##0.0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"/>
      <family val="2"/>
    </font>
    <font>
      <sz val="11"/>
      <color theme="1"/>
      <name val="Aptos Black"/>
      <family val="2"/>
    </font>
    <font>
      <sz val="9"/>
      <color theme="1"/>
      <name val="Aptos"/>
      <family val="2"/>
    </font>
    <font>
      <sz val="10"/>
      <color theme="1"/>
      <name val="Aptos"/>
      <family val="2"/>
    </font>
    <font>
      <u/>
      <sz val="10"/>
      <color theme="2"/>
      <name val="Aptos"/>
      <family val="2"/>
    </font>
    <font>
      <sz val="8"/>
      <name val="Aptos Narrow"/>
      <family val="2"/>
      <scheme val="minor"/>
    </font>
    <font>
      <b/>
      <sz val="10"/>
      <name val="Aptos"/>
      <family val="2"/>
    </font>
    <font>
      <b/>
      <sz val="10"/>
      <color theme="1"/>
      <name val="Aptos"/>
      <family val="2"/>
    </font>
    <font>
      <sz val="10"/>
      <name val="Aptos"/>
      <family val="2"/>
    </font>
    <font>
      <sz val="9"/>
      <color theme="1"/>
      <name val="Arial"/>
      <family val="2"/>
    </font>
    <font>
      <vertAlign val="subscript"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0" fontId="0" fillId="0" borderId="0" xfId="0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2" borderId="0" xfId="2" applyFont="1" applyFill="1" applyAlignment="1">
      <alignment horizontal="left" vertical="center"/>
    </xf>
    <xf numFmtId="0" fontId="7" fillId="0" borderId="0" xfId="2" applyFont="1" applyAlignment="1">
      <alignment horizontal="center" vertical="top"/>
    </xf>
    <xf numFmtId="0" fontId="6" fillId="0" borderId="0" xfId="0" applyFont="1" applyAlignment="1">
      <alignment vertical="top"/>
    </xf>
    <xf numFmtId="0" fontId="9" fillId="0" borderId="0" xfId="3" applyFont="1" applyAlignment="1">
      <alignment horizontal="right" vertical="top"/>
    </xf>
    <xf numFmtId="0" fontId="10" fillId="0" borderId="0" xfId="0" applyFont="1" applyAlignment="1">
      <alignment vertical="top"/>
    </xf>
    <xf numFmtId="0" fontId="11" fillId="0" borderId="0" xfId="3" applyFont="1" applyAlignment="1">
      <alignment horizontal="right" vertical="top"/>
    </xf>
    <xf numFmtId="0" fontId="12" fillId="2" borderId="1" xfId="1" applyNumberFormat="1" applyFont="1" applyFill="1" applyBorder="1" applyAlignment="1">
      <alignment horizontal="right" vertical="top" wrapText="1"/>
    </xf>
    <xf numFmtId="0" fontId="12" fillId="2" borderId="2" xfId="0" applyFont="1" applyFill="1" applyBorder="1" applyAlignment="1">
      <alignment horizontal="right" vertical="top" wrapText="1"/>
    </xf>
    <xf numFmtId="0" fontId="0" fillId="3" borderId="0" xfId="0" applyFill="1"/>
    <xf numFmtId="1" fontId="12" fillId="2" borderId="0" xfId="1" applyNumberFormat="1" applyFont="1" applyFill="1" applyBorder="1" applyAlignment="1">
      <alignment horizontal="right" vertical="top"/>
    </xf>
    <xf numFmtId="0" fontId="5" fillId="3" borderId="0" xfId="0" applyFont="1" applyFill="1"/>
    <xf numFmtId="9" fontId="12" fillId="2" borderId="3" xfId="1" applyFont="1" applyFill="1" applyBorder="1" applyAlignment="1">
      <alignment horizontal="right" vertical="top"/>
    </xf>
    <xf numFmtId="164" fontId="12" fillId="2" borderId="3" xfId="1" applyNumberFormat="1" applyFont="1" applyFill="1" applyBorder="1" applyAlignment="1">
      <alignment horizontal="right" vertical="top"/>
    </xf>
    <xf numFmtId="2" fontId="12" fillId="2" borderId="3" xfId="1" applyNumberFormat="1" applyFont="1" applyFill="1" applyBorder="1" applyAlignment="1">
      <alignment horizontal="right" vertical="top"/>
    </xf>
    <xf numFmtId="165" fontId="12" fillId="2" borderId="3" xfId="1" applyNumberFormat="1" applyFont="1" applyFill="1" applyBorder="1" applyAlignment="1">
      <alignment horizontal="right" vertical="top"/>
    </xf>
    <xf numFmtId="1" fontId="12" fillId="2" borderId="3" xfId="1" applyNumberFormat="1" applyFont="1" applyFill="1" applyBorder="1" applyAlignment="1">
      <alignment horizontal="right" vertical="top"/>
    </xf>
    <xf numFmtId="166" fontId="12" fillId="2" borderId="3" xfId="1" applyNumberFormat="1" applyFont="1" applyFill="1" applyBorder="1" applyAlignment="1">
      <alignment horizontal="right" vertical="top"/>
    </xf>
    <xf numFmtId="1" fontId="12" fillId="2" borderId="0" xfId="1" applyNumberFormat="1" applyFont="1" applyFill="1" applyBorder="1" applyAlignment="1">
      <alignment horizontal="right" vertical="top" wrapText="1"/>
    </xf>
    <xf numFmtId="3" fontId="12" fillId="2" borderId="3" xfId="1" applyNumberFormat="1" applyFont="1" applyFill="1" applyBorder="1" applyAlignment="1">
      <alignment horizontal="right" vertical="top"/>
    </xf>
    <xf numFmtId="4" fontId="12" fillId="2" borderId="3" xfId="1" applyNumberFormat="1" applyFont="1" applyFill="1" applyBorder="1" applyAlignment="1">
      <alignment horizontal="right" vertical="top"/>
    </xf>
  </cellXfs>
  <cellStyles count="4">
    <cellStyle name="Hiperlink" xfId="2" builtinId="8"/>
    <cellStyle name="Hiperlink 2" xfId="3" xr:uid="{57678278-394E-477D-BFB8-ADA79AD961CD}"/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6350001</xdr:colOff>
      <xdr:row>4</xdr:row>
      <xdr:rowOff>44450</xdr:rowOff>
    </xdr:from>
    <xdr:to>
      <xdr:col>1</xdr:col>
      <xdr:colOff>8922855</xdr:colOff>
      <xdr:row>7</xdr:row>
      <xdr:rowOff>88515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895F000-8640-4AB1-B10F-C4EB60787B83}"/>
            </a:ext>
          </a:extLst>
        </xdr:cNvPr>
        <xdr:cNvGrpSpPr>
          <a:grpSpLocks noChangeAspect="1"/>
        </xdr:cNvGrpSpPr>
      </xdr:nvGrpSpPr>
      <xdr:grpSpPr>
        <a:xfrm>
          <a:off x="7140576" y="711200"/>
          <a:ext cx="2572854" cy="548890"/>
          <a:chOff x="8115300" y="1076325"/>
          <a:chExt cx="4973889" cy="896825"/>
        </a:xfrm>
      </xdr:grpSpPr>
      <xdr:pic>
        <xdr:nvPicPr>
          <xdr:cNvPr id="3" name="Picture 4">
            <a:extLst>
              <a:ext uri="{FF2B5EF4-FFF2-40B4-BE49-F238E27FC236}">
                <a16:creationId xmlns:a16="http://schemas.microsoft.com/office/drawing/2014/main" id="{C382936A-4C69-774A-8883-7E966854DC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115300" y="1161134"/>
            <a:ext cx="1876769" cy="73553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m 3" descr="Logotipo&#10;&#10;Descrição gerada automaticamente">
            <a:extLst>
              <a:ext uri="{FF2B5EF4-FFF2-40B4-BE49-F238E27FC236}">
                <a16:creationId xmlns:a16="http://schemas.microsoft.com/office/drawing/2014/main" id="{3BC5A939-E1C7-DECB-A2F5-651892DAC306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7785"/>
          <a:stretch/>
        </xdr:blipFill>
        <xdr:spPr>
          <a:xfrm>
            <a:off x="9933458" y="1076325"/>
            <a:ext cx="1574924" cy="896825"/>
          </a:xfrm>
          <a:prstGeom prst="rect">
            <a:avLst/>
          </a:prstGeom>
        </xdr:spPr>
      </xdr:pic>
      <xdr:pic>
        <xdr:nvPicPr>
          <xdr:cNvPr id="5" name="Picture 2">
            <a:extLst>
              <a:ext uri="{FF2B5EF4-FFF2-40B4-BE49-F238E27FC236}">
                <a16:creationId xmlns:a16="http://schemas.microsoft.com/office/drawing/2014/main" id="{C4F4FD85-D267-611C-6A69-8A09BA75208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563639" y="1161134"/>
            <a:ext cx="1525550" cy="72720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absolute">
    <xdr:from>
      <xdr:col>0</xdr:col>
      <xdr:colOff>28575</xdr:colOff>
      <xdr:row>0</xdr:row>
      <xdr:rowOff>38101</xdr:rowOff>
    </xdr:from>
    <xdr:to>
      <xdr:col>0</xdr:col>
      <xdr:colOff>752475</xdr:colOff>
      <xdr:row>3</xdr:row>
      <xdr:rowOff>18270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D71CF41-84E9-40F2-A2A1-7AEF00480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38101"/>
          <a:ext cx="723900" cy="4659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PNE 2055">
      <a:dk1>
        <a:srgbClr val="000000"/>
      </a:dk1>
      <a:lt1>
        <a:srgbClr val="FFFFFF"/>
      </a:lt1>
      <a:dk2>
        <a:srgbClr val="0C2340"/>
      </a:dk2>
      <a:lt2>
        <a:srgbClr val="3162A8"/>
      </a:lt2>
      <a:accent1>
        <a:srgbClr val="01775A"/>
      </a:accent1>
      <a:accent2>
        <a:srgbClr val="FFC000"/>
      </a:accent2>
      <a:accent3>
        <a:srgbClr val="F59129"/>
      </a:accent3>
      <a:accent4>
        <a:srgbClr val="EA352B"/>
      </a:accent4>
      <a:accent5>
        <a:srgbClr val="36A0B1"/>
      </a:accent5>
      <a:accent6>
        <a:srgbClr val="8C96AA"/>
      </a:accent6>
      <a:hlink>
        <a:srgbClr val="66CCFF"/>
      </a:hlink>
      <a:folHlink>
        <a:srgbClr val="66CCF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F67AE-D99C-4B65-AE91-9B5DDC920500}">
  <dimension ref="A1:B24"/>
  <sheetViews>
    <sheetView showGridLines="0" tabSelected="1" zoomScaleNormal="100" workbookViewId="0">
      <pane ySplit="8" topLeftCell="A9" activePane="bottomLeft" state="frozen"/>
      <selection pane="bottomLeft"/>
    </sheetView>
  </sheetViews>
  <sheetFormatPr defaultColWidth="9.140625" defaultRowHeight="14.45"/>
  <cols>
    <col min="1" max="1" width="11.85546875" style="1" customWidth="1"/>
    <col min="2" max="2" width="133.85546875" style="1" bestFit="1" customWidth="1"/>
    <col min="3" max="16384" width="9.140625" style="1"/>
  </cols>
  <sheetData>
    <row r="1" spans="1:2" ht="12.95" customHeight="1"/>
    <row r="2" spans="1:2" ht="12.95" customHeight="1"/>
    <row r="3" spans="1:2" ht="12.95" customHeight="1"/>
    <row r="4" spans="1:2">
      <c r="A4" s="2" t="s">
        <v>0</v>
      </c>
    </row>
    <row r="5" spans="1:2">
      <c r="A5" s="3" t="s">
        <v>1</v>
      </c>
      <c r="B5" s="3" t="s">
        <v>2</v>
      </c>
    </row>
    <row r="6" spans="1:2" ht="12.95" customHeight="1"/>
    <row r="7" spans="1:2" ht="12.95" customHeight="1">
      <c r="A7" s="4" t="s">
        <v>3</v>
      </c>
      <c r="B7" s="5">
        <v>46045</v>
      </c>
    </row>
    <row r="8" spans="1:2" ht="12.95" customHeight="1"/>
    <row r="9" spans="1:2" ht="12.95" customHeight="1"/>
    <row r="10" spans="1:2" ht="12.95" customHeight="1">
      <c r="A10" s="6" t="s">
        <v>4</v>
      </c>
      <c r="B10" s="7" t="s">
        <v>5</v>
      </c>
    </row>
    <row r="11" spans="1:2" ht="12.95" customHeight="1">
      <c r="A11" s="6" t="s">
        <v>6</v>
      </c>
      <c r="B11" s="7" t="s">
        <v>7</v>
      </c>
    </row>
    <row r="12" spans="1:2" ht="12.95" customHeight="1">
      <c r="A12" s="6" t="s">
        <v>8</v>
      </c>
      <c r="B12" s="7" t="s">
        <v>9</v>
      </c>
    </row>
    <row r="13" spans="1:2" ht="12.95" customHeight="1">
      <c r="A13" s="6" t="s">
        <v>10</v>
      </c>
      <c r="B13" s="7" t="s">
        <v>11</v>
      </c>
    </row>
    <row r="14" spans="1:2" ht="12.95" customHeight="1">
      <c r="A14" s="6" t="s">
        <v>12</v>
      </c>
      <c r="B14" s="7" t="s">
        <v>13</v>
      </c>
    </row>
    <row r="15" spans="1:2" ht="12.95" customHeight="1">
      <c r="A15" s="6" t="s">
        <v>14</v>
      </c>
      <c r="B15" s="7" t="s">
        <v>15</v>
      </c>
    </row>
    <row r="16" spans="1:2" ht="12.95" customHeight="1">
      <c r="A16" s="6" t="s">
        <v>16</v>
      </c>
      <c r="B16" s="7" t="s">
        <v>17</v>
      </c>
    </row>
    <row r="17" spans="1:2" ht="12.95" customHeight="1">
      <c r="A17" s="6" t="s">
        <v>18</v>
      </c>
      <c r="B17" s="7" t="s">
        <v>19</v>
      </c>
    </row>
    <row r="18" spans="1:2" ht="12.95" customHeight="1">
      <c r="A18" s="6" t="s">
        <v>20</v>
      </c>
      <c r="B18" s="7" t="s">
        <v>21</v>
      </c>
    </row>
    <row r="19" spans="1:2" ht="12.95" customHeight="1">
      <c r="A19" s="6" t="s">
        <v>22</v>
      </c>
      <c r="B19" s="7" t="s">
        <v>23</v>
      </c>
    </row>
    <row r="20" spans="1:2" ht="12.95" customHeight="1">
      <c r="A20" s="6" t="s">
        <v>24</v>
      </c>
      <c r="B20" s="7" t="s">
        <v>25</v>
      </c>
    </row>
    <row r="21" spans="1:2" ht="12.95" customHeight="1">
      <c r="A21" s="6" t="s">
        <v>26</v>
      </c>
      <c r="B21" s="7" t="s">
        <v>27</v>
      </c>
    </row>
    <row r="22" spans="1:2" ht="12.95" customHeight="1">
      <c r="A22" s="6" t="s">
        <v>28</v>
      </c>
      <c r="B22" s="7" t="s">
        <v>29</v>
      </c>
    </row>
    <row r="23" spans="1:2" ht="12.95" customHeight="1">
      <c r="A23" s="6" t="s">
        <v>30</v>
      </c>
      <c r="B23" s="7" t="s">
        <v>31</v>
      </c>
    </row>
    <row r="24" spans="1:2" ht="12.95" customHeight="1">
      <c r="A24" s="6" t="s">
        <v>32</v>
      </c>
      <c r="B24" s="7" t="s">
        <v>33</v>
      </c>
    </row>
  </sheetData>
  <phoneticPr fontId="8" type="noConversion"/>
  <hyperlinks>
    <hyperlink ref="B10" location="'Figura 5'!A1" display="Renovabilidade da matriz energética brasileira, mundial e dos países da OCDE " xr:uid="{9E8DEBA0-78DD-4336-AB58-E04025766534}"/>
    <hyperlink ref="B11" location="'Figura 6'!A1" display="Dependência externa de energia do Brasil (%)" xr:uid="{54F6DD5E-36E7-44E0-8717-C11CF3958B19}"/>
    <hyperlink ref="B12" location="'Figura 7'!A1" display="Matriz energética brasileira em 2024" xr:uid="{96BA73CC-7274-49B6-9876-0CC052FFB8CD}"/>
    <hyperlink ref="B13" location="'Figura 10'!A1" display="Emissões brasileiras de gases de efeito estufa por setor (milhões de toneladas de CO2 equivalente)" xr:uid="{1A092A59-D371-4169-8977-88AE069C4B65}"/>
    <hyperlink ref="B14" location="'Figura 11'!A1" display="Evolução do PIB e da produtividade total dos fatores nos últimos anos (1995=100)" xr:uid="{52C0FCA4-5891-4752-AEDD-17F333C2E970}"/>
    <hyperlink ref="B15" location="'Figura 12'!A1" display="Consumo total de energia por fontes e classes de renda no Brasil em 2019 (mil tep)" xr:uid="{0D7A4092-BB94-4D35-816E-5F06E0AA8B42}"/>
    <hyperlink ref="B16" location="'Figura 13'!A1" display="Investimentos públicos e publicamente orientados em PD&amp;D em energia mapeados pela Inova-e (R$ bilhões) " xr:uid="{2F47FAD8-416A-4F3C-90EA-279C89911D9B}"/>
    <hyperlink ref="B17" location="'Figura 14'!A1" display="Participação dos investimentos em PD&amp;D de tecnologias não fósseis no âmbito do programa da ANP (% total)" xr:uid="{449A63B3-D937-43E6-8445-BF7CC2387CF0}"/>
    <hyperlink ref="B18" location="'Figura 16'!A1" display="Oferta de debêntures incentivadas de infraestrutura em energia (R$ bilhões)" xr:uid="{604D3D05-F217-4F01-8541-31A313869FE1}"/>
    <hyperlink ref="B19" location="'Figura 19'!A1" display="Compromissos net zero anunciados por países " xr:uid="{7DE5F784-0B0B-40DD-96D6-951EA68E0CBD}"/>
    <hyperlink ref="B20" location="'Figura 21'!A1" display="Evolução dos investimentos públicos em PD&amp;D em energia no Brasil (R$ bilhões)" xr:uid="{0AC795D2-CC6A-45DF-84A3-D2D4C38BB015}"/>
    <hyperlink ref="B21" location="'Figura 22'!A1" display="Investimento global em combustíveis fósseis e energia limpa: 2015-2024 (US$ 2023 trilhões)" xr:uid="{29D252DC-D286-4B76-BCD5-FFD0FE0242AE}"/>
    <hyperlink ref="B22" location="'Figura 23'!A1" display="Consumo final de energia no Brasil (milhão tep)" xr:uid="{69CF7B82-00B4-458C-B58C-F7BFC24D2E07}"/>
    <hyperlink ref="B23" location="'Figura 24'!A1" display="Consumo de energia per capita em 2024 em países selecionados (kWh)" xr:uid="{815AE8B5-42A2-44CF-A6B0-FF270C025613}"/>
    <hyperlink ref="B24" location="'Figura 25'!A1" display="Evolução anual do Índice de Gini Elétrico no setor residencial e do consumo residencial de energia elétrica no Brasil" xr:uid="{FA236906-CDD7-49D0-9B21-024F1D01221A}"/>
  </hyperlinks>
  <pageMargins left="0.7" right="0.7" top="0.75" bottom="0.75" header="0.3" footer="0.3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F6B58-B6B6-45BC-999A-26FD8257BCCA}">
  <dimension ref="A1:E13"/>
  <sheetViews>
    <sheetView showGridLines="0" workbookViewId="0"/>
  </sheetViews>
  <sheetFormatPr defaultColWidth="9.140625" defaultRowHeight="14.45"/>
  <cols>
    <col min="1" max="1" width="26.5703125" style="15" customWidth="1"/>
    <col min="2" max="5" width="20.5703125" style="15" customWidth="1"/>
    <col min="6" max="16384" width="9.140625" style="15"/>
  </cols>
  <sheetData>
    <row r="1" spans="1:5" customFormat="1">
      <c r="A1" s="8" t="s">
        <v>34</v>
      </c>
    </row>
    <row r="2" spans="1:5" customFormat="1">
      <c r="A2" s="9"/>
    </row>
    <row r="3" spans="1:5" customFormat="1">
      <c r="A3" s="10" t="str">
        <f>Índice!A18</f>
        <v>Figura 16</v>
      </c>
      <c r="B3" s="11" t="str">
        <f>Índice!B18</f>
        <v>Oferta de debêntures incentivadas de infraestrutura em energia (R$ bilhões)</v>
      </c>
    </row>
    <row r="4" spans="1:5" customFormat="1">
      <c r="A4" s="12" t="s">
        <v>35</v>
      </c>
      <c r="B4" s="9" t="s">
        <v>90</v>
      </c>
    </row>
    <row r="6" spans="1:5" ht="23.1">
      <c r="A6" s="13" t="s">
        <v>43</v>
      </c>
      <c r="B6" s="14" t="s">
        <v>91</v>
      </c>
      <c r="C6" s="14" t="s">
        <v>92</v>
      </c>
      <c r="D6" s="14" t="s">
        <v>93</v>
      </c>
      <c r="E6" s="14" t="s">
        <v>94</v>
      </c>
    </row>
    <row r="7" spans="1:5">
      <c r="A7" s="16">
        <v>2018</v>
      </c>
      <c r="B7" s="23">
        <v>19.379262000000001</v>
      </c>
      <c r="C7" s="23">
        <v>0</v>
      </c>
      <c r="D7" s="23">
        <v>0</v>
      </c>
      <c r="E7" s="23">
        <v>19.379262000000001</v>
      </c>
    </row>
    <row r="8" spans="1:5">
      <c r="A8" s="16">
        <v>2019</v>
      </c>
      <c r="B8" s="23">
        <v>20.217089999999999</v>
      </c>
      <c r="C8" s="23">
        <v>5.6004949999999996</v>
      </c>
      <c r="D8" s="23">
        <v>1.425</v>
      </c>
      <c r="E8" s="23">
        <v>27.242584999999998</v>
      </c>
    </row>
    <row r="9" spans="1:5">
      <c r="A9" s="16">
        <v>2020</v>
      </c>
      <c r="B9" s="23">
        <v>10.794466</v>
      </c>
      <c r="C9" s="23">
        <v>0</v>
      </c>
      <c r="D9" s="23">
        <v>0.76951800000000004</v>
      </c>
      <c r="E9" s="23">
        <v>11.563984</v>
      </c>
    </row>
    <row r="10" spans="1:5">
      <c r="A10" s="16">
        <v>2021</v>
      </c>
      <c r="B10" s="23">
        <v>20.948518</v>
      </c>
      <c r="C10" s="23">
        <v>1</v>
      </c>
      <c r="D10" s="23">
        <v>2.1918299999999999</v>
      </c>
      <c r="E10" s="23">
        <v>24.140347999999999</v>
      </c>
    </row>
    <row r="11" spans="1:5">
      <c r="A11" s="16">
        <v>2022</v>
      </c>
      <c r="B11" s="23">
        <v>17.158989999999999</v>
      </c>
      <c r="C11" s="23">
        <v>2.236675</v>
      </c>
      <c r="D11" s="23">
        <v>4.9007709999999998</v>
      </c>
      <c r="E11" s="23">
        <v>24.296436</v>
      </c>
    </row>
    <row r="12" spans="1:5">
      <c r="A12" s="16">
        <v>2023</v>
      </c>
      <c r="B12" s="23">
        <v>21.187107000000001</v>
      </c>
      <c r="C12" s="23">
        <v>4.8225421403999995</v>
      </c>
      <c r="D12" s="23">
        <v>2.09</v>
      </c>
      <c r="E12" s="23">
        <v>28.0996491404</v>
      </c>
    </row>
    <row r="13" spans="1:5">
      <c r="A13" s="16">
        <v>2024</v>
      </c>
      <c r="B13" s="23">
        <v>54.60308991822</v>
      </c>
      <c r="C13" s="23">
        <v>9.6022983379200006</v>
      </c>
      <c r="D13" s="23">
        <v>6.0890000000000004</v>
      </c>
      <c r="E13" s="23">
        <v>70.294388256139996</v>
      </c>
    </row>
  </sheetData>
  <hyperlinks>
    <hyperlink ref="A1" location="Índice!A1" display="Índice" xr:uid="{A75CF134-2BAE-4083-BA7F-3BC149413705}"/>
  </hyperlink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7630-20EE-46B4-9994-62CD09B4A3C3}">
  <dimension ref="A1:B11"/>
  <sheetViews>
    <sheetView showGridLines="0" workbookViewId="0"/>
  </sheetViews>
  <sheetFormatPr defaultColWidth="9.140625" defaultRowHeight="14.45"/>
  <cols>
    <col min="1" max="1" width="26.5703125" style="15" customWidth="1"/>
    <col min="2" max="2" width="20.5703125" style="15" customWidth="1"/>
    <col min="3" max="16384" width="9.140625" style="15"/>
  </cols>
  <sheetData>
    <row r="1" spans="1:2" customFormat="1">
      <c r="A1" s="8" t="s">
        <v>34</v>
      </c>
    </row>
    <row r="2" spans="1:2" customFormat="1">
      <c r="A2" s="9"/>
    </row>
    <row r="3" spans="1:2" customFormat="1">
      <c r="A3" s="10" t="str">
        <f>Índice!A19</f>
        <v>Figura 19</v>
      </c>
      <c r="B3" s="11" t="str">
        <f>Índice!B19</f>
        <v xml:space="preserve">Compromissos net zero anunciados por países </v>
      </c>
    </row>
    <row r="4" spans="1:2" customFormat="1">
      <c r="A4" s="12" t="s">
        <v>35</v>
      </c>
      <c r="B4" s="9" t="s">
        <v>95</v>
      </c>
    </row>
    <row r="6" spans="1:2" ht="23.1">
      <c r="A6" s="13" t="s">
        <v>96</v>
      </c>
      <c r="B6" s="14" t="s">
        <v>97</v>
      </c>
    </row>
    <row r="7" spans="1:2" ht="23.1">
      <c r="A7" s="24" t="s">
        <v>98</v>
      </c>
      <c r="B7" s="18">
        <v>0.23</v>
      </c>
    </row>
    <row r="8" spans="1:2">
      <c r="A8" s="24" t="s">
        <v>99</v>
      </c>
      <c r="B8" s="18">
        <v>7.0000000000000007E-2</v>
      </c>
    </row>
    <row r="9" spans="1:2">
      <c r="A9" s="24" t="s">
        <v>100</v>
      </c>
      <c r="B9" s="18">
        <v>0.28000000000000003</v>
      </c>
    </row>
    <row r="10" spans="1:2">
      <c r="A10" s="24" t="s">
        <v>101</v>
      </c>
      <c r="B10" s="18">
        <v>0.08</v>
      </c>
    </row>
    <row r="11" spans="1:2" ht="23.1">
      <c r="A11" s="24" t="s">
        <v>102</v>
      </c>
      <c r="B11" s="18">
        <v>0.34</v>
      </c>
    </row>
  </sheetData>
  <hyperlinks>
    <hyperlink ref="A1" location="Índice!A1" display="Índice" xr:uid="{8D9D4079-B00A-4FF3-A1DD-394531C8AD5F}"/>
  </hyperlink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83A9D-459F-482E-91EC-ED97F9AA40D1}">
  <dimension ref="A1:B18"/>
  <sheetViews>
    <sheetView showGridLines="0" workbookViewId="0"/>
  </sheetViews>
  <sheetFormatPr defaultColWidth="9.140625" defaultRowHeight="14.45"/>
  <cols>
    <col min="1" max="1" width="26.5703125" style="15" customWidth="1"/>
    <col min="2" max="2" width="20.5703125" style="15" customWidth="1"/>
    <col min="3" max="16384" width="9.140625" style="15"/>
  </cols>
  <sheetData>
    <row r="1" spans="1:2" customFormat="1">
      <c r="A1" s="8" t="s">
        <v>34</v>
      </c>
    </row>
    <row r="2" spans="1:2" customFormat="1">
      <c r="A2" s="9"/>
    </row>
    <row r="3" spans="1:2" customFormat="1">
      <c r="A3" s="10" t="str">
        <f>Índice!A20</f>
        <v>Figura 21</v>
      </c>
      <c r="B3" s="11" t="str">
        <f>Índice!B20</f>
        <v>Evolução dos investimentos públicos em PD&amp;D em energia no Brasil (R$ bilhões)</v>
      </c>
    </row>
    <row r="4" spans="1:2" customFormat="1">
      <c r="A4" s="12" t="s">
        <v>35</v>
      </c>
      <c r="B4" s="9" t="s">
        <v>86</v>
      </c>
    </row>
    <row r="6" spans="1:2" ht="34.5">
      <c r="A6" s="13" t="s">
        <v>43</v>
      </c>
      <c r="B6" s="14" t="s">
        <v>88</v>
      </c>
    </row>
    <row r="7" spans="1:2">
      <c r="A7" s="24">
        <v>2013</v>
      </c>
      <c r="B7" s="26">
        <v>1.4242999999999999</v>
      </c>
    </row>
    <row r="8" spans="1:2">
      <c r="A8" s="24">
        <v>2014</v>
      </c>
      <c r="B8" s="26">
        <v>2.0479000000000003</v>
      </c>
    </row>
    <row r="9" spans="1:2">
      <c r="A9" s="24">
        <v>2015</v>
      </c>
      <c r="B9" s="26">
        <v>1.9998</v>
      </c>
    </row>
    <row r="10" spans="1:2">
      <c r="A10" s="24">
        <v>2016</v>
      </c>
      <c r="B10" s="26">
        <v>1.6419999999999999</v>
      </c>
    </row>
    <row r="11" spans="1:2">
      <c r="A11" s="24">
        <v>2017</v>
      </c>
      <c r="B11" s="26">
        <v>1.3130999999999999</v>
      </c>
    </row>
    <row r="12" spans="1:2">
      <c r="A12" s="24">
        <v>2018</v>
      </c>
      <c r="B12" s="26">
        <v>1.0546</v>
      </c>
    </row>
    <row r="13" spans="1:2">
      <c r="A13" s="24">
        <v>2019</v>
      </c>
      <c r="B13" s="26">
        <v>0.96420000000000006</v>
      </c>
    </row>
    <row r="14" spans="1:2">
      <c r="A14" s="24">
        <v>2020</v>
      </c>
      <c r="B14" s="26">
        <v>0.94940000000000002</v>
      </c>
    </row>
    <row r="15" spans="1:2">
      <c r="A15" s="24">
        <v>2021</v>
      </c>
      <c r="B15" s="26">
        <v>0.81620000000000004</v>
      </c>
    </row>
    <row r="16" spans="1:2">
      <c r="A16" s="24">
        <v>2022</v>
      </c>
      <c r="B16" s="26">
        <v>0.68329999999999991</v>
      </c>
    </row>
    <row r="17" spans="1:2">
      <c r="A17" s="24">
        <v>2023</v>
      </c>
      <c r="B17" s="26">
        <v>0.8637999999999999</v>
      </c>
    </row>
    <row r="18" spans="1:2">
      <c r="A18" s="24">
        <v>2024</v>
      </c>
      <c r="B18" s="26">
        <v>0.88470000000000004</v>
      </c>
    </row>
  </sheetData>
  <hyperlinks>
    <hyperlink ref="A1" location="Índice!A1" display="Índice" xr:uid="{8E0EEE62-DAE7-4703-9745-E3036F80B538}"/>
  </hyperlink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4AD6-EB97-4987-97AE-1123C8031AF0}">
  <dimension ref="A1:C16"/>
  <sheetViews>
    <sheetView showGridLines="0" workbookViewId="0"/>
  </sheetViews>
  <sheetFormatPr defaultColWidth="9.140625" defaultRowHeight="14.45"/>
  <cols>
    <col min="1" max="1" width="26.5703125" style="15" customWidth="1"/>
    <col min="2" max="3" width="20.5703125" style="15" customWidth="1"/>
    <col min="4" max="16384" width="9.140625" style="15"/>
  </cols>
  <sheetData>
    <row r="1" spans="1:3" customFormat="1">
      <c r="A1" s="8" t="s">
        <v>34</v>
      </c>
    </row>
    <row r="2" spans="1:3" customFormat="1">
      <c r="A2" s="9"/>
    </row>
    <row r="3" spans="1:3" customFormat="1">
      <c r="A3" s="10" t="str">
        <f>Índice!A21</f>
        <v>Figura 22</v>
      </c>
      <c r="B3" s="11" t="str">
        <f>Índice!B21</f>
        <v>Investimento global em combustíveis fósseis e energia limpa: 2015-2024 (US$ 2023 trilhões)</v>
      </c>
    </row>
    <row r="4" spans="1:3" customFormat="1">
      <c r="A4" s="12" t="s">
        <v>35</v>
      </c>
      <c r="B4" s="9" t="s">
        <v>103</v>
      </c>
    </row>
    <row r="6" spans="1:3" ht="23.1">
      <c r="A6" s="13" t="s">
        <v>43</v>
      </c>
      <c r="B6" s="14" t="s">
        <v>104</v>
      </c>
      <c r="C6" s="14" t="s">
        <v>105</v>
      </c>
    </row>
    <row r="7" spans="1:3">
      <c r="A7" s="24">
        <v>2015</v>
      </c>
      <c r="B7" s="23">
        <v>1.3740000000000001</v>
      </c>
      <c r="C7" s="23">
        <v>1.125</v>
      </c>
    </row>
    <row r="8" spans="1:3">
      <c r="A8" s="24">
        <v>2016</v>
      </c>
      <c r="B8" s="23">
        <v>1.145</v>
      </c>
      <c r="C8" s="23">
        <v>1.208</v>
      </c>
    </row>
    <row r="9" spans="1:3">
      <c r="A9" s="24">
        <v>2017</v>
      </c>
      <c r="B9" s="23">
        <v>1.179</v>
      </c>
      <c r="C9" s="23">
        <v>1.2090000000000001</v>
      </c>
    </row>
    <row r="10" spans="1:3">
      <c r="A10" s="24">
        <v>2018</v>
      </c>
      <c r="B10" s="23">
        <v>1.17</v>
      </c>
      <c r="C10" s="23">
        <v>1.2130000000000001</v>
      </c>
    </row>
    <row r="11" spans="1:3">
      <c r="A11" s="24">
        <v>2019</v>
      </c>
      <c r="B11" s="23">
        <v>1.127</v>
      </c>
      <c r="C11" s="23">
        <v>1.244</v>
      </c>
    </row>
    <row r="12" spans="1:3">
      <c r="A12" s="24">
        <v>2020</v>
      </c>
      <c r="B12" s="23">
        <v>0.89700000000000002</v>
      </c>
      <c r="C12" s="23">
        <v>1.25</v>
      </c>
    </row>
    <row r="13" spans="1:3">
      <c r="A13" s="24">
        <v>2021</v>
      </c>
      <c r="B13" s="23">
        <v>0.96299999999999997</v>
      </c>
      <c r="C13" s="23">
        <v>1.431</v>
      </c>
    </row>
    <row r="14" spans="1:3">
      <c r="A14" s="24">
        <v>2022</v>
      </c>
      <c r="B14" s="23">
        <v>1.036</v>
      </c>
      <c r="C14" s="23">
        <v>1.7070000000000001</v>
      </c>
    </row>
    <row r="15" spans="1:3">
      <c r="A15" s="24">
        <v>2023</v>
      </c>
      <c r="B15" s="23">
        <v>1.0900000000000001</v>
      </c>
      <c r="C15" s="23">
        <v>1.8839999999999999</v>
      </c>
    </row>
    <row r="16" spans="1:3">
      <c r="A16" s="24">
        <v>2024</v>
      </c>
      <c r="B16" s="23">
        <v>1.1160000000000001</v>
      </c>
      <c r="C16" s="23">
        <v>2.0030000000000001</v>
      </c>
    </row>
  </sheetData>
  <hyperlinks>
    <hyperlink ref="A1" location="Índice!A1" display="Índice" xr:uid="{4CCF7F89-2CDA-4C50-B5B5-9E360416705D}"/>
  </hyperlink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D470-A320-4B63-8461-8440601C2AFB}">
  <dimension ref="A1:B41"/>
  <sheetViews>
    <sheetView showGridLines="0" workbookViewId="0"/>
  </sheetViews>
  <sheetFormatPr defaultColWidth="9.140625" defaultRowHeight="14.45"/>
  <cols>
    <col min="1" max="1" width="26.5703125" style="15" customWidth="1"/>
    <col min="2" max="2" width="20.5703125" style="15" customWidth="1"/>
    <col min="3" max="16384" width="9.140625" style="15"/>
  </cols>
  <sheetData>
    <row r="1" spans="1:2" customFormat="1">
      <c r="A1" s="8" t="s">
        <v>34</v>
      </c>
    </row>
    <row r="2" spans="1:2" customFormat="1">
      <c r="A2" s="9"/>
    </row>
    <row r="3" spans="1:2" customFormat="1">
      <c r="A3" s="10" t="str">
        <f>Índice!A22</f>
        <v>Figura 23</v>
      </c>
      <c r="B3" s="11" t="str">
        <f>Índice!B22</f>
        <v>Consumo final de energia no Brasil (milhão tep)</v>
      </c>
    </row>
    <row r="4" spans="1:2" customFormat="1">
      <c r="A4" s="12" t="s">
        <v>35</v>
      </c>
      <c r="B4" s="9" t="s">
        <v>106</v>
      </c>
    </row>
    <row r="6" spans="1:2" ht="23.1">
      <c r="A6" s="13" t="s">
        <v>43</v>
      </c>
      <c r="B6" s="14" t="s">
        <v>107</v>
      </c>
    </row>
    <row r="7" spans="1:2">
      <c r="A7" s="24">
        <v>1990</v>
      </c>
      <c r="B7" s="25">
        <v>127.55839966755532</v>
      </c>
    </row>
    <row r="8" spans="1:2">
      <c r="A8" s="24">
        <v>1991</v>
      </c>
      <c r="B8" s="25">
        <v>130.16815511670848</v>
      </c>
    </row>
    <row r="9" spans="1:2">
      <c r="A9" s="24">
        <v>1992</v>
      </c>
      <c r="B9" s="25">
        <v>131.87240020155127</v>
      </c>
    </row>
    <row r="10" spans="1:2">
      <c r="A10" s="24">
        <v>1993</v>
      </c>
      <c r="B10" s="25">
        <v>135.46609357658789</v>
      </c>
    </row>
    <row r="11" spans="1:2">
      <c r="A11" s="24">
        <v>1994</v>
      </c>
      <c r="B11" s="25">
        <v>142.66301700711773</v>
      </c>
    </row>
    <row r="12" spans="1:2">
      <c r="A12" s="24">
        <v>1995</v>
      </c>
      <c r="B12" s="25">
        <v>147.59532143314777</v>
      </c>
    </row>
    <row r="13" spans="1:2">
      <c r="A13" s="24">
        <v>1996</v>
      </c>
      <c r="B13" s="25">
        <v>155.13285644455271</v>
      </c>
    </row>
    <row r="14" spans="1:2">
      <c r="A14" s="24">
        <v>1997</v>
      </c>
      <c r="B14" s="25">
        <v>164.38717538997113</v>
      </c>
    </row>
    <row r="15" spans="1:2">
      <c r="A15" s="24">
        <v>1998</v>
      </c>
      <c r="B15" s="25">
        <v>167.97127489340048</v>
      </c>
    </row>
    <row r="16" spans="1:2">
      <c r="A16" s="24">
        <v>1999</v>
      </c>
      <c r="B16" s="25">
        <v>169.91120938137627</v>
      </c>
    </row>
    <row r="17" spans="1:2">
      <c r="A17" s="24">
        <v>2000</v>
      </c>
      <c r="B17" s="25">
        <v>171.2990537870561</v>
      </c>
    </row>
    <row r="18" spans="1:2">
      <c r="A18" s="24">
        <v>2001</v>
      </c>
      <c r="B18" s="25">
        <v>171.46883112412399</v>
      </c>
    </row>
    <row r="19" spans="1:2">
      <c r="A19" s="24">
        <v>2002</v>
      </c>
      <c r="B19" s="25">
        <v>177.68088498429961</v>
      </c>
    </row>
    <row r="20" spans="1:2">
      <c r="A20" s="24">
        <v>2003</v>
      </c>
      <c r="B20" s="25">
        <v>181.34874896338403</v>
      </c>
    </row>
    <row r="21" spans="1:2">
      <c r="A21" s="24">
        <v>2004</v>
      </c>
      <c r="B21" s="25">
        <v>190.54670991363352</v>
      </c>
    </row>
    <row r="22" spans="1:2">
      <c r="A22" s="24">
        <v>2005</v>
      </c>
      <c r="B22" s="25">
        <v>195.34811463527052</v>
      </c>
    </row>
    <row r="23" spans="1:2">
      <c r="A23" s="24">
        <v>2006</v>
      </c>
      <c r="B23" s="25">
        <v>202.40936020414216</v>
      </c>
    </row>
    <row r="24" spans="1:2">
      <c r="A24" s="24">
        <v>2007</v>
      </c>
      <c r="B24" s="25">
        <v>214.99568211846986</v>
      </c>
    </row>
    <row r="25" spans="1:2">
      <c r="A25" s="24">
        <v>2008</v>
      </c>
      <c r="B25" s="25">
        <v>226.02591893440007</v>
      </c>
    </row>
    <row r="26" spans="1:2">
      <c r="A26" s="24">
        <v>2009</v>
      </c>
      <c r="B26" s="25">
        <v>220.54513054466867</v>
      </c>
    </row>
    <row r="27" spans="1:2">
      <c r="A27" s="24">
        <v>2010</v>
      </c>
      <c r="B27" s="25">
        <v>241.39853915522005</v>
      </c>
    </row>
    <row r="28" spans="1:2">
      <c r="A28" s="24">
        <v>2011</v>
      </c>
      <c r="B28" s="25">
        <v>245.60251726287191</v>
      </c>
    </row>
    <row r="29" spans="1:2">
      <c r="A29" s="24">
        <v>2012</v>
      </c>
      <c r="B29" s="25">
        <v>252.04474752905912</v>
      </c>
    </row>
    <row r="30" spans="1:2">
      <c r="A30" s="24">
        <v>2013</v>
      </c>
      <c r="B30" s="25">
        <v>259.16563979045543</v>
      </c>
    </row>
    <row r="31" spans="1:2">
      <c r="A31" s="24">
        <v>2014</v>
      </c>
      <c r="B31" s="25">
        <v>264.70286940640131</v>
      </c>
    </row>
    <row r="32" spans="1:2">
      <c r="A32" s="24">
        <v>2015</v>
      </c>
      <c r="B32" s="25">
        <v>260.22078599216098</v>
      </c>
    </row>
    <row r="33" spans="1:2">
      <c r="A33" s="24">
        <v>2016</v>
      </c>
      <c r="B33" s="25">
        <v>254.78390612659356</v>
      </c>
    </row>
    <row r="34" spans="1:2">
      <c r="A34" s="24">
        <v>2017</v>
      </c>
      <c r="B34" s="25">
        <v>258.83027468366572</v>
      </c>
    </row>
    <row r="35" spans="1:2">
      <c r="A35" s="24">
        <v>2018</v>
      </c>
      <c r="B35" s="25">
        <v>257.46780803811254</v>
      </c>
    </row>
    <row r="36" spans="1:2">
      <c r="A36" s="24">
        <v>2019</v>
      </c>
      <c r="B36" s="25">
        <v>259.0417876634155</v>
      </c>
    </row>
    <row r="37" spans="1:2">
      <c r="A37" s="24">
        <v>2020</v>
      </c>
      <c r="B37" s="25">
        <v>254.67981871043133</v>
      </c>
    </row>
    <row r="38" spans="1:2">
      <c r="A38" s="24">
        <v>2021</v>
      </c>
      <c r="B38" s="25">
        <v>264.53489154657257</v>
      </c>
    </row>
    <row r="39" spans="1:2">
      <c r="A39" s="24">
        <v>2022</v>
      </c>
      <c r="B39" s="25">
        <v>271.69979210910333</v>
      </c>
    </row>
    <row r="40" spans="1:2">
      <c r="A40" s="24">
        <v>2023</v>
      </c>
      <c r="B40" s="25">
        <v>282.87864660115326</v>
      </c>
    </row>
    <row r="41" spans="1:2">
      <c r="A41" s="24">
        <v>2024</v>
      </c>
      <c r="B41" s="25">
        <v>288.25558160490067</v>
      </c>
    </row>
  </sheetData>
  <hyperlinks>
    <hyperlink ref="A1" location="Índice!A1" display="Índice" xr:uid="{8B9896F6-9901-4362-AB86-B6AACA970C88}"/>
  </hyperlink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72B09-6AA5-492D-BDE8-3631445829D1}">
  <dimension ref="A1:B18"/>
  <sheetViews>
    <sheetView showGridLines="0" workbookViewId="0"/>
  </sheetViews>
  <sheetFormatPr defaultColWidth="9.140625" defaultRowHeight="14.45"/>
  <cols>
    <col min="1" max="1" width="26.5703125" style="15" customWidth="1"/>
    <col min="2" max="2" width="20.5703125" style="15" customWidth="1"/>
    <col min="3" max="16384" width="9.140625" style="15"/>
  </cols>
  <sheetData>
    <row r="1" spans="1:2" customFormat="1">
      <c r="A1" s="8" t="s">
        <v>34</v>
      </c>
    </row>
    <row r="2" spans="1:2" customFormat="1">
      <c r="A2" s="9"/>
    </row>
    <row r="3" spans="1:2" customFormat="1">
      <c r="A3" s="10" t="str">
        <f>Índice!A23</f>
        <v>Figura 24</v>
      </c>
      <c r="B3" s="11" t="str">
        <f>Índice!B23</f>
        <v>Consumo de energia per capita em 2024 em países selecionados (kWh)</v>
      </c>
    </row>
    <row r="4" spans="1:2" customFormat="1">
      <c r="A4" s="12" t="s">
        <v>35</v>
      </c>
      <c r="B4" s="9" t="s">
        <v>108</v>
      </c>
    </row>
    <row r="6" spans="1:2" ht="23.1">
      <c r="A6" s="13" t="s">
        <v>96</v>
      </c>
      <c r="B6" s="14" t="s">
        <v>109</v>
      </c>
    </row>
    <row r="7" spans="1:2">
      <c r="A7" s="24" t="s">
        <v>99</v>
      </c>
      <c r="B7" s="25">
        <v>7813</v>
      </c>
    </row>
    <row r="8" spans="1:2">
      <c r="A8" s="24" t="s">
        <v>110</v>
      </c>
      <c r="B8" s="25">
        <v>17654</v>
      </c>
    </row>
    <row r="9" spans="1:2">
      <c r="A9" s="24" t="s">
        <v>111</v>
      </c>
      <c r="B9" s="25">
        <v>18486</v>
      </c>
    </row>
    <row r="10" spans="1:2">
      <c r="A10" s="24" t="s">
        <v>112</v>
      </c>
      <c r="B10" s="25">
        <v>25922</v>
      </c>
    </row>
    <row r="11" spans="1:2">
      <c r="A11" s="24" t="s">
        <v>113</v>
      </c>
      <c r="B11" s="25">
        <v>26245</v>
      </c>
    </row>
    <row r="12" spans="1:2">
      <c r="A12" s="24" t="s">
        <v>114</v>
      </c>
      <c r="B12" s="25">
        <v>28016</v>
      </c>
    </row>
    <row r="13" spans="1:2">
      <c r="A13" s="24" t="s">
        <v>115</v>
      </c>
      <c r="B13" s="25">
        <v>34514</v>
      </c>
    </row>
    <row r="14" spans="1:2">
      <c r="A14" s="24" t="s">
        <v>101</v>
      </c>
      <c r="B14" s="25">
        <v>35318</v>
      </c>
    </row>
    <row r="15" spans="1:2">
      <c r="A15" s="24" t="s">
        <v>116</v>
      </c>
      <c r="B15" s="25">
        <v>37793</v>
      </c>
    </row>
    <row r="16" spans="1:2">
      <c r="A16" s="24" t="s">
        <v>117</v>
      </c>
      <c r="B16" s="25">
        <v>62485</v>
      </c>
    </row>
    <row r="17" spans="1:2">
      <c r="A17" s="24" t="s">
        <v>118</v>
      </c>
      <c r="B17" s="25">
        <v>76800</v>
      </c>
    </row>
    <row r="18" spans="1:2">
      <c r="A18" s="24" t="s">
        <v>119</v>
      </c>
      <c r="B18" s="25">
        <v>97785</v>
      </c>
    </row>
  </sheetData>
  <hyperlinks>
    <hyperlink ref="A1" location="Índice!A1" display="Índice" xr:uid="{530CC435-66EA-4264-A1CF-2E555AD614F8}"/>
  </hyperlink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D3426-C0E5-4A4A-9642-33C7E8FB3F2F}">
  <dimension ref="A1:D21"/>
  <sheetViews>
    <sheetView showGridLines="0" workbookViewId="0"/>
  </sheetViews>
  <sheetFormatPr defaultColWidth="9.140625" defaultRowHeight="14.45"/>
  <cols>
    <col min="1" max="1" width="26.5703125" style="15" customWidth="1"/>
    <col min="2" max="4" width="20.5703125" style="15" customWidth="1"/>
    <col min="5" max="16384" width="9.140625" style="15"/>
  </cols>
  <sheetData>
    <row r="1" spans="1:4" customFormat="1">
      <c r="A1" s="8" t="s">
        <v>34</v>
      </c>
    </row>
    <row r="2" spans="1:4" customFormat="1">
      <c r="A2" s="9"/>
    </row>
    <row r="3" spans="1:4" customFormat="1">
      <c r="A3" s="10" t="str">
        <f>Índice!A24</f>
        <v>Figura 25</v>
      </c>
      <c r="B3" s="11" t="str">
        <f>Índice!B24</f>
        <v>Evolução anual do Índice de Gini Elétrico no setor residencial e do consumo residencial de energia elétrica no Brasil</v>
      </c>
    </row>
    <row r="4" spans="1:4" customFormat="1">
      <c r="A4" s="12" t="s">
        <v>35</v>
      </c>
      <c r="B4" s="9" t="s">
        <v>67</v>
      </c>
    </row>
    <row r="6" spans="1:4" ht="45.95">
      <c r="A6" s="13" t="s">
        <v>43</v>
      </c>
      <c r="B6" s="14" t="s">
        <v>120</v>
      </c>
      <c r="C6" s="14" t="s">
        <v>121</v>
      </c>
      <c r="D6" s="14" t="s">
        <v>122</v>
      </c>
    </row>
    <row r="7" spans="1:4">
      <c r="A7" s="24">
        <v>2005</v>
      </c>
      <c r="B7" s="23">
        <v>71.444613183749823</v>
      </c>
      <c r="C7" s="26">
        <v>0.24654717681381041</v>
      </c>
      <c r="D7" s="26">
        <v>0.24676549516656143</v>
      </c>
    </row>
    <row r="8" spans="1:4">
      <c r="A8" s="24">
        <v>2006</v>
      </c>
      <c r="B8" s="23">
        <v>72.030807911827523</v>
      </c>
      <c r="C8" s="26">
        <v>0.24110001332643682</v>
      </c>
      <c r="D8" s="26">
        <v>0.24357315449398584</v>
      </c>
    </row>
    <row r="9" spans="1:4">
      <c r="A9" s="24">
        <v>2007</v>
      </c>
      <c r="B9" s="23">
        <v>74.771009375528507</v>
      </c>
      <c r="C9" s="26">
        <v>0.2386389410592698</v>
      </c>
      <c r="D9" s="26">
        <v>0.24155792233494039</v>
      </c>
    </row>
    <row r="10" spans="1:4">
      <c r="A10" s="24">
        <v>2008</v>
      </c>
      <c r="B10" s="23">
        <v>77.002363483390312</v>
      </c>
      <c r="C10" s="26">
        <v>0.22996052189628449</v>
      </c>
      <c r="D10" s="26">
        <v>0.23471859076818724</v>
      </c>
    </row>
    <row r="11" spans="1:4">
      <c r="A11" s="24">
        <v>2009</v>
      </c>
      <c r="B11" s="23">
        <v>78.990124987851715</v>
      </c>
      <c r="C11" s="26">
        <v>0.23110370558577104</v>
      </c>
      <c r="D11" s="26">
        <v>0.23590738823600102</v>
      </c>
    </row>
    <row r="12" spans="1:4">
      <c r="A12" s="24">
        <v>2010</v>
      </c>
      <c r="B12" s="23">
        <v>82.325696053281021</v>
      </c>
      <c r="C12" s="26">
        <v>0.22626276333929257</v>
      </c>
      <c r="D12" s="26">
        <v>0.23226811631675182</v>
      </c>
    </row>
    <row r="13" spans="1:4">
      <c r="A13" s="24">
        <v>2011</v>
      </c>
      <c r="B13" s="23">
        <v>84.253806011944206</v>
      </c>
      <c r="C13" s="26">
        <v>0.22190814550071303</v>
      </c>
      <c r="D13" s="26">
        <v>0.22858605415248326</v>
      </c>
    </row>
    <row r="14" spans="1:4">
      <c r="A14" s="24">
        <v>2012</v>
      </c>
      <c r="B14" s="23">
        <v>86.30736683768697</v>
      </c>
      <c r="C14" s="26">
        <v>0.21779479236310814</v>
      </c>
      <c r="D14" s="26">
        <v>0.22559666024179709</v>
      </c>
    </row>
    <row r="15" spans="1:4">
      <c r="A15" s="24">
        <v>2013</v>
      </c>
      <c r="B15" s="23">
        <v>89.599173616534387</v>
      </c>
      <c r="C15" s="26">
        <v>0.21971082409076625</v>
      </c>
      <c r="D15" s="26">
        <v>0.22896268810333711</v>
      </c>
    </row>
    <row r="16" spans="1:4">
      <c r="A16" s="24">
        <v>2014</v>
      </c>
      <c r="B16" s="23">
        <v>92.164632121243571</v>
      </c>
      <c r="C16" s="26">
        <v>0.21477879848038237</v>
      </c>
      <c r="D16" s="26">
        <v>0.22632226367950378</v>
      </c>
    </row>
    <row r="17" spans="1:4">
      <c r="A17" s="24">
        <v>2015</v>
      </c>
      <c r="B17" s="23">
        <v>91.270093917653782</v>
      </c>
      <c r="C17" s="26">
        <v>0.22291105824453969</v>
      </c>
      <c r="D17" s="26">
        <v>0.23503824592404782</v>
      </c>
    </row>
    <row r="18" spans="1:4">
      <c r="A18" s="24">
        <v>2016</v>
      </c>
      <c r="B18" s="23">
        <v>91.977021958980131</v>
      </c>
      <c r="C18" s="26">
        <v>0.22469575817738954</v>
      </c>
      <c r="D18" s="26">
        <v>0.23718416299604575</v>
      </c>
    </row>
    <row r="19" spans="1:4">
      <c r="A19" s="24">
        <v>2017</v>
      </c>
      <c r="B19" s="23">
        <v>92.637049580985689</v>
      </c>
      <c r="C19" s="26">
        <v>0.22565784834599029</v>
      </c>
      <c r="D19" s="26">
        <v>0.23925158085007553</v>
      </c>
    </row>
    <row r="20" spans="1:4">
      <c r="A20" s="24">
        <v>2018</v>
      </c>
      <c r="B20" s="23">
        <v>93.66285205953902</v>
      </c>
      <c r="C20" s="26">
        <v>0.22704419620220467</v>
      </c>
      <c r="D20" s="26">
        <v>0.24123347806205683</v>
      </c>
    </row>
    <row r="21" spans="1:4">
      <c r="A21" s="24">
        <v>2019</v>
      </c>
      <c r="B21" s="23">
        <v>94.82940105537844</v>
      </c>
      <c r="C21" s="26">
        <v>0.22747680349799679</v>
      </c>
      <c r="D21" s="26">
        <v>0.24203317129215185</v>
      </c>
    </row>
  </sheetData>
  <hyperlinks>
    <hyperlink ref="A1" location="Índice!A1" display="Índice" xr:uid="{367E09F0-71AA-48B8-8766-3E1088FD67AB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BD953-F4E6-4319-A931-BBB69E593754}">
  <dimension ref="A1:C10"/>
  <sheetViews>
    <sheetView showGridLines="0" workbookViewId="0"/>
  </sheetViews>
  <sheetFormatPr defaultColWidth="9.140625" defaultRowHeight="14.45"/>
  <cols>
    <col min="1" max="1" width="26.5703125" style="15" customWidth="1"/>
    <col min="2" max="3" width="20.5703125" style="15" customWidth="1"/>
    <col min="4" max="16384" width="9.140625" style="15"/>
  </cols>
  <sheetData>
    <row r="1" spans="1:3" customFormat="1">
      <c r="A1" s="8" t="s">
        <v>34</v>
      </c>
      <c r="B1" s="9"/>
    </row>
    <row r="2" spans="1:3" customFormat="1">
      <c r="A2" s="9"/>
      <c r="B2" s="9"/>
    </row>
    <row r="3" spans="1:3" customFormat="1">
      <c r="A3" s="10" t="str">
        <f>Índice!A10</f>
        <v>Figura 5</v>
      </c>
      <c r="B3" s="11" t="str">
        <f>Índice!B10</f>
        <v xml:space="preserve">Renovabilidade da matriz energética brasileira, mundial e dos países da OCDE </v>
      </c>
    </row>
    <row r="4" spans="1:3" customFormat="1">
      <c r="A4" s="12" t="s">
        <v>35</v>
      </c>
      <c r="B4" s="9" t="s">
        <v>36</v>
      </c>
    </row>
    <row r="6" spans="1:3">
      <c r="A6" s="13"/>
      <c r="B6" s="14" t="s">
        <v>37</v>
      </c>
      <c r="C6" s="14" t="s">
        <v>38</v>
      </c>
    </row>
    <row r="7" spans="1:3">
      <c r="A7" s="16" t="s">
        <v>39</v>
      </c>
      <c r="B7" s="19">
        <v>0.13200000000000001</v>
      </c>
      <c r="C7" s="19">
        <v>0.86799999999999999</v>
      </c>
    </row>
    <row r="8" spans="1:3">
      <c r="A8" s="16" t="s">
        <v>40</v>
      </c>
      <c r="B8" s="19">
        <v>0.14299999999999999</v>
      </c>
      <c r="C8" s="19">
        <v>0.85699999999999998</v>
      </c>
    </row>
    <row r="9" spans="1:3">
      <c r="A9" s="16" t="s">
        <v>41</v>
      </c>
      <c r="B9" s="19">
        <v>0.49099999999999999</v>
      </c>
      <c r="C9" s="19">
        <v>0.50900000000000001</v>
      </c>
    </row>
    <row r="10" spans="1:3">
      <c r="A10" s="16" t="s">
        <v>42</v>
      </c>
      <c r="B10" s="19">
        <v>0.5</v>
      </c>
      <c r="C10" s="19">
        <v>0.5</v>
      </c>
    </row>
  </sheetData>
  <hyperlinks>
    <hyperlink ref="A1" location="Índice!A1" display="Índice" xr:uid="{1719919A-2E45-4AC0-9049-9EB3CC7B04BF}"/>
  </hyperlink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F263C-792C-46E6-977D-E61A8C948E3E}">
  <dimension ref="A1:B38"/>
  <sheetViews>
    <sheetView showGridLines="0" workbookViewId="0"/>
  </sheetViews>
  <sheetFormatPr defaultColWidth="9.140625" defaultRowHeight="14.45"/>
  <cols>
    <col min="1" max="1" width="26.5703125" style="15" customWidth="1"/>
    <col min="2" max="2" width="20.5703125" style="15" customWidth="1"/>
    <col min="3" max="16384" width="9.140625" style="15"/>
  </cols>
  <sheetData>
    <row r="1" spans="1:2" customFormat="1">
      <c r="A1" s="8" t="s">
        <v>34</v>
      </c>
      <c r="B1" s="9"/>
    </row>
    <row r="2" spans="1:2" customFormat="1">
      <c r="A2" s="9"/>
      <c r="B2" s="9"/>
    </row>
    <row r="3" spans="1:2" customFormat="1">
      <c r="A3" s="10" t="str">
        <f>Índice!A11</f>
        <v>Figura 6</v>
      </c>
      <c r="B3" s="11" t="str">
        <f>Índice!B11</f>
        <v>Dependência externa de energia do Brasil (%)</v>
      </c>
    </row>
    <row r="4" spans="1:2" customFormat="1">
      <c r="A4" s="12" t="s">
        <v>35</v>
      </c>
      <c r="B4" s="9" t="s">
        <v>36</v>
      </c>
    </row>
    <row r="6" spans="1:2">
      <c r="A6" s="13" t="s">
        <v>43</v>
      </c>
      <c r="B6" s="14" t="s">
        <v>44</v>
      </c>
    </row>
    <row r="7" spans="1:2">
      <c r="A7" s="16">
        <v>1993</v>
      </c>
      <c r="B7" s="19">
        <v>0.27906671923690768</v>
      </c>
    </row>
    <row r="8" spans="1:2">
      <c r="A8" s="16">
        <v>1994</v>
      </c>
      <c r="B8" s="19">
        <v>0.28300197311706438</v>
      </c>
    </row>
    <row r="9" spans="1:2">
      <c r="A9" s="16">
        <v>1995</v>
      </c>
      <c r="B9" s="19">
        <v>0.30110523465579214</v>
      </c>
    </row>
    <row r="10" spans="1:2">
      <c r="A10" s="16">
        <v>1996</v>
      </c>
      <c r="B10" s="19">
        <v>0.2939136742627857</v>
      </c>
    </row>
    <row r="11" spans="1:2">
      <c r="A11" s="16">
        <v>1997</v>
      </c>
      <c r="B11" s="19">
        <v>0.28779214410187609</v>
      </c>
    </row>
    <row r="12" spans="1:2">
      <c r="A12" s="16">
        <v>1998</v>
      </c>
      <c r="B12" s="19">
        <v>0.26432917572781039</v>
      </c>
    </row>
    <row r="13" spans="1:2">
      <c r="A13" s="16">
        <v>1999</v>
      </c>
      <c r="B13" s="19">
        <v>0.2392994092154192</v>
      </c>
    </row>
    <row r="14" spans="1:2">
      <c r="A14" s="16">
        <v>2000</v>
      </c>
      <c r="B14" s="19">
        <v>0.21995125384221828</v>
      </c>
    </row>
    <row r="15" spans="1:2">
      <c r="A15" s="16">
        <v>2001</v>
      </c>
      <c r="B15" s="19">
        <v>0.2086586613145906</v>
      </c>
    </row>
    <row r="16" spans="1:2">
      <c r="A16" s="16">
        <v>2002</v>
      </c>
      <c r="B16" s="19">
        <v>0.14188697881127113</v>
      </c>
    </row>
    <row r="17" spans="1:2">
      <c r="A17" s="16">
        <v>2003</v>
      </c>
      <c r="B17" s="19">
        <v>0.10989365212637449</v>
      </c>
    </row>
    <row r="18" spans="1:2">
      <c r="A18" s="16">
        <v>2004</v>
      </c>
      <c r="B18" s="19">
        <v>0.12761864892390715</v>
      </c>
    </row>
    <row r="19" spans="1:2">
      <c r="A19" s="16">
        <v>2005</v>
      </c>
      <c r="B19" s="19">
        <v>0.10134436657949936</v>
      </c>
    </row>
    <row r="20" spans="1:2">
      <c r="A20" s="16">
        <v>2006</v>
      </c>
      <c r="B20" s="19">
        <v>8.0369094827043075E-2</v>
      </c>
    </row>
    <row r="21" spans="1:2">
      <c r="A21" s="16">
        <v>2007</v>
      </c>
      <c r="B21" s="19">
        <v>8.0586777049768618E-2</v>
      </c>
    </row>
    <row r="22" spans="1:2">
      <c r="A22" s="16">
        <v>2008</v>
      </c>
      <c r="B22" s="19">
        <v>8.4332818836337461E-2</v>
      </c>
    </row>
    <row r="23" spans="1:2">
      <c r="A23" s="16">
        <v>2009</v>
      </c>
      <c r="B23" s="19">
        <v>3.8602829531633971E-2</v>
      </c>
    </row>
    <row r="24" spans="1:2">
      <c r="A24" s="16">
        <v>2010</v>
      </c>
      <c r="B24" s="19">
        <v>7.532030399275759E-2</v>
      </c>
    </row>
    <row r="25" spans="1:2">
      <c r="A25" s="16">
        <v>2011</v>
      </c>
      <c r="B25" s="19">
        <v>7.7410404186215823E-2</v>
      </c>
    </row>
    <row r="26" spans="1:2">
      <c r="A26" s="16">
        <v>2012</v>
      </c>
      <c r="B26" s="19">
        <v>0.10553611573998004</v>
      </c>
    </row>
    <row r="27" spans="1:2">
      <c r="A27" s="16">
        <v>2013</v>
      </c>
      <c r="B27" s="19">
        <v>0.14219367941917457</v>
      </c>
    </row>
    <row r="28" spans="1:2">
      <c r="A28" s="16">
        <v>2014</v>
      </c>
      <c r="B28" s="19">
        <v>0.12350128929242893</v>
      </c>
    </row>
    <row r="29" spans="1:2">
      <c r="A29" s="16">
        <v>2015</v>
      </c>
      <c r="B29" s="19">
        <v>7.303433232148128E-2</v>
      </c>
    </row>
    <row r="30" spans="1:2">
      <c r="A30" s="16">
        <v>2016</v>
      </c>
      <c r="B30" s="19">
        <v>2.1433715335722147E-2</v>
      </c>
    </row>
    <row r="31" spans="1:2">
      <c r="A31" s="16">
        <v>2017</v>
      </c>
      <c r="B31" s="19">
        <v>4.0714969694233966E-3</v>
      </c>
    </row>
    <row r="32" spans="1:2">
      <c r="A32" s="16">
        <v>2018</v>
      </c>
      <c r="B32" s="19">
        <v>-1.3507116864009483E-2</v>
      </c>
    </row>
    <row r="33" spans="1:2">
      <c r="A33" s="16">
        <v>2019</v>
      </c>
      <c r="B33" s="19">
        <v>-4.9893069556248504E-2</v>
      </c>
    </row>
    <row r="34" spans="1:2">
      <c r="A34" s="16">
        <v>2020</v>
      </c>
      <c r="B34" s="19">
        <v>-0.10646996398684293</v>
      </c>
    </row>
    <row r="35" spans="1:2">
      <c r="A35" s="16">
        <v>2021</v>
      </c>
      <c r="B35" s="19">
        <v>-3.7078076212006109E-2</v>
      </c>
    </row>
    <row r="36" spans="1:2">
      <c r="A36" s="16">
        <v>2022</v>
      </c>
      <c r="B36" s="19">
        <v>-7.8807483470552137E-2</v>
      </c>
    </row>
    <row r="37" spans="1:2">
      <c r="A37" s="16">
        <v>2023</v>
      </c>
      <c r="B37" s="19">
        <v>-0.13925840649826005</v>
      </c>
    </row>
    <row r="38" spans="1:2">
      <c r="A38" s="16">
        <v>2024</v>
      </c>
      <c r="B38" s="19">
        <v>-0.11729195559545079</v>
      </c>
    </row>
  </sheetData>
  <hyperlinks>
    <hyperlink ref="A1" location="Índice!A1" display="Índice" xr:uid="{EC497C61-0EFF-4C15-95C8-2E153BB94496}"/>
  </hyperlink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6D00-E2ED-4F5F-81FA-5BF9289C5013}">
  <dimension ref="A1:B17"/>
  <sheetViews>
    <sheetView showGridLines="0" workbookViewId="0"/>
  </sheetViews>
  <sheetFormatPr defaultColWidth="9.140625" defaultRowHeight="14.45"/>
  <cols>
    <col min="1" max="1" width="26.5703125" style="15" customWidth="1"/>
    <col min="2" max="2" width="20.5703125" style="15" customWidth="1"/>
    <col min="3" max="16384" width="9.140625" style="15"/>
  </cols>
  <sheetData>
    <row r="1" spans="1:2" customFormat="1">
      <c r="A1" s="8" t="s">
        <v>34</v>
      </c>
      <c r="B1" s="9"/>
    </row>
    <row r="2" spans="1:2" customFormat="1">
      <c r="A2" s="9"/>
      <c r="B2" s="9"/>
    </row>
    <row r="3" spans="1:2" customFormat="1">
      <c r="A3" s="10" t="str">
        <f>Índice!A12</f>
        <v>Figura 7</v>
      </c>
      <c r="B3" s="11" t="str">
        <f>Índice!B12</f>
        <v>Matriz energética brasileira em 2024</v>
      </c>
    </row>
    <row r="4" spans="1:2" customFormat="1">
      <c r="A4" s="12" t="s">
        <v>35</v>
      </c>
      <c r="B4" s="9" t="s">
        <v>36</v>
      </c>
    </row>
    <row r="6" spans="1:2">
      <c r="A6" s="13" t="s">
        <v>45</v>
      </c>
      <c r="B6" s="14" t="s">
        <v>46</v>
      </c>
    </row>
    <row r="7" spans="1:2">
      <c r="A7" s="16" t="s">
        <v>47</v>
      </c>
      <c r="B7" s="19">
        <v>0.16700000000000001</v>
      </c>
    </row>
    <row r="8" spans="1:2">
      <c r="A8" s="16" t="s">
        <v>48</v>
      </c>
      <c r="B8" s="19">
        <v>0.11600000000000001</v>
      </c>
    </row>
    <row r="9" spans="1:2">
      <c r="A9" s="16" t="s">
        <v>49</v>
      </c>
      <c r="B9" s="19">
        <v>2.9000000000000001E-2</v>
      </c>
    </row>
    <row r="10" spans="1:2">
      <c r="A10" s="16" t="s">
        <v>50</v>
      </c>
      <c r="B10" s="19">
        <v>8.5000000000000006E-2</v>
      </c>
    </row>
    <row r="11" spans="1:2">
      <c r="A11" s="16" t="s">
        <v>51</v>
      </c>
      <c r="B11" s="19">
        <v>8.1000000000000003E-2</v>
      </c>
    </row>
    <row r="12" spans="1:2">
      <c r="A12" s="16" t="s">
        <v>52</v>
      </c>
      <c r="B12" s="19">
        <v>2.1999999999999999E-2</v>
      </c>
    </row>
    <row r="13" spans="1:2">
      <c r="A13" s="16" t="s">
        <v>53</v>
      </c>
      <c r="B13" s="19">
        <v>0.34</v>
      </c>
    </row>
    <row r="14" spans="1:2">
      <c r="A14" s="16" t="s">
        <v>54</v>
      </c>
      <c r="B14" s="19">
        <v>9.6000000000000002E-2</v>
      </c>
    </row>
    <row r="15" spans="1:2">
      <c r="A15" s="16" t="s">
        <v>55</v>
      </c>
      <c r="B15" s="19">
        <v>4.4999999999999998E-2</v>
      </c>
    </row>
    <row r="16" spans="1:2">
      <c r="A16" s="16" t="s">
        <v>56</v>
      </c>
      <c r="B16" s="19">
        <v>1.2999999999999999E-2</v>
      </c>
    </row>
    <row r="17" spans="1:2">
      <c r="A17" s="16" t="s">
        <v>57</v>
      </c>
      <c r="B17" s="19">
        <v>6.0000000000000001E-3</v>
      </c>
    </row>
  </sheetData>
  <hyperlinks>
    <hyperlink ref="A1" location="Índice!A1" display="Índice" xr:uid="{78EE3916-6BAB-4EF9-8E44-CF1F862FAA88}"/>
  </hyperlink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E6B9-6180-483F-9253-4A1A5BB58AD8}">
  <dimension ref="A1:F39"/>
  <sheetViews>
    <sheetView showGridLines="0" workbookViewId="0"/>
  </sheetViews>
  <sheetFormatPr defaultColWidth="9.140625" defaultRowHeight="14.45"/>
  <cols>
    <col min="1" max="1" width="26.5703125" style="15" customWidth="1"/>
    <col min="2" max="6" width="20.5703125" style="15" customWidth="1"/>
    <col min="7" max="16384" width="9.140625" style="15"/>
  </cols>
  <sheetData>
    <row r="1" spans="1:6" customFormat="1">
      <c r="A1" s="8" t="s">
        <v>34</v>
      </c>
      <c r="B1" s="9"/>
    </row>
    <row r="2" spans="1:6" customFormat="1">
      <c r="A2" s="9"/>
      <c r="B2" s="9"/>
    </row>
    <row r="3" spans="1:6" customFormat="1">
      <c r="A3" s="10" t="str">
        <f>Índice!A13</f>
        <v>Figura 10</v>
      </c>
      <c r="B3" s="11" t="str">
        <f>Índice!B13</f>
        <v>Emissões brasileiras de gases de efeito estufa por setor (milhões de toneladas de CO2 equivalente)</v>
      </c>
    </row>
    <row r="4" spans="1:6" customFormat="1">
      <c r="A4" s="12" t="s">
        <v>35</v>
      </c>
      <c r="B4" s="9" t="s">
        <v>58</v>
      </c>
    </row>
    <row r="6" spans="1:6" ht="48">
      <c r="A6" s="13" t="s">
        <v>43</v>
      </c>
      <c r="B6" s="14" t="s">
        <v>59</v>
      </c>
      <c r="C6" s="14" t="s">
        <v>60</v>
      </c>
      <c r="D6" s="14" t="s">
        <v>61</v>
      </c>
      <c r="E6" s="14" t="s">
        <v>62</v>
      </c>
      <c r="F6" s="14" t="s">
        <v>63</v>
      </c>
    </row>
    <row r="7" spans="1:6">
      <c r="A7" s="16">
        <v>1990</v>
      </c>
      <c r="B7" s="20">
        <v>0.182644</v>
      </c>
      <c r="C7" s="20">
        <v>5.6060000000000006E-2</v>
      </c>
      <c r="D7" s="20">
        <v>0.11962200000000001</v>
      </c>
      <c r="E7" s="20">
        <v>0.87011300000000003</v>
      </c>
      <c r="F7" s="20">
        <v>6.1349999999999998E-3</v>
      </c>
    </row>
    <row r="8" spans="1:6">
      <c r="A8" s="16">
        <v>1991</v>
      </c>
      <c r="B8" s="20">
        <v>0.18617800000000001</v>
      </c>
      <c r="C8" s="20">
        <v>6.1113999999999995E-2</v>
      </c>
      <c r="D8" s="20">
        <v>0.122032</v>
      </c>
      <c r="E8" s="20">
        <v>0.69265900000000002</v>
      </c>
      <c r="F8" s="20">
        <v>6.4329999999999995E-3</v>
      </c>
    </row>
    <row r="9" spans="1:6">
      <c r="A9" s="16">
        <v>1992</v>
      </c>
      <c r="B9" s="20">
        <v>0.191575</v>
      </c>
      <c r="C9" s="20">
        <v>5.9533999999999997E-2</v>
      </c>
      <c r="D9" s="20">
        <v>0.12348199999999999</v>
      </c>
      <c r="E9" s="20">
        <v>0.79967299999999997</v>
      </c>
      <c r="F9" s="20">
        <v>6.7279999999999996E-3</v>
      </c>
    </row>
    <row r="10" spans="1:6">
      <c r="A10" s="16">
        <v>1993</v>
      </c>
      <c r="B10" s="20">
        <v>0.19669300000000001</v>
      </c>
      <c r="C10" s="20">
        <v>6.2139E-2</v>
      </c>
      <c r="D10" s="20">
        <v>0.12696399999999999</v>
      </c>
      <c r="E10" s="20">
        <v>0.83305899999999999</v>
      </c>
      <c r="F10" s="20">
        <v>7.123E-3</v>
      </c>
    </row>
    <row r="11" spans="1:6">
      <c r="A11" s="16">
        <v>1994</v>
      </c>
      <c r="B11" s="20">
        <v>0.20558299999999999</v>
      </c>
      <c r="C11" s="20">
        <v>6.2066000000000003E-2</v>
      </c>
      <c r="D11" s="20">
        <v>0.130435</v>
      </c>
      <c r="E11" s="20">
        <v>0.81234600000000001</v>
      </c>
      <c r="F11" s="20">
        <v>7.5319999999999996E-3</v>
      </c>
    </row>
    <row r="12" spans="1:6">
      <c r="A12" s="16">
        <v>1995</v>
      </c>
      <c r="B12" s="20">
        <v>0.222085</v>
      </c>
      <c r="C12" s="20">
        <v>6.6795000000000007E-2</v>
      </c>
      <c r="D12" s="20">
        <v>0.12865199999999999</v>
      </c>
      <c r="E12" s="20">
        <v>1.8984799999999999</v>
      </c>
      <c r="F12" s="20">
        <v>7.9520000000000007E-3</v>
      </c>
    </row>
    <row r="13" spans="1:6">
      <c r="A13" s="16">
        <v>1996</v>
      </c>
      <c r="B13" s="20">
        <v>0.23941699999999999</v>
      </c>
      <c r="C13" s="20">
        <v>6.6385E-2</v>
      </c>
      <c r="D13" s="20">
        <v>0.123377</v>
      </c>
      <c r="E13" s="20">
        <v>1.1941649999999999</v>
      </c>
      <c r="F13" s="20">
        <v>8.3459999999999993E-3</v>
      </c>
    </row>
    <row r="14" spans="1:6">
      <c r="A14" s="16">
        <v>1997</v>
      </c>
      <c r="B14" s="20">
        <v>0.25525399999999998</v>
      </c>
      <c r="C14" s="20">
        <v>6.9267999999999996E-2</v>
      </c>
      <c r="D14" s="20">
        <v>0.12725600000000001</v>
      </c>
      <c r="E14" s="20">
        <v>0.87412900000000004</v>
      </c>
      <c r="F14" s="20">
        <v>8.6460000000000009E-3</v>
      </c>
    </row>
    <row r="15" spans="1:6">
      <c r="A15" s="16">
        <v>1998</v>
      </c>
      <c r="B15" s="20">
        <v>0.26281500000000002</v>
      </c>
      <c r="C15" s="20">
        <v>7.3218999999999992E-2</v>
      </c>
      <c r="D15" s="20">
        <v>0.12957099999999999</v>
      </c>
      <c r="E15" s="20">
        <v>1.1292819999999999</v>
      </c>
      <c r="F15" s="20">
        <v>8.9739999999999993E-3</v>
      </c>
    </row>
    <row r="16" spans="1:6">
      <c r="A16" s="16">
        <v>1999</v>
      </c>
      <c r="B16" s="20">
        <v>0.272503</v>
      </c>
      <c r="C16" s="20">
        <v>7.2468000000000005E-2</v>
      </c>
      <c r="D16" s="20">
        <v>0.130776</v>
      </c>
      <c r="E16" s="20">
        <v>1.0820860000000001</v>
      </c>
      <c r="F16" s="20">
        <v>9.4590000000000004E-3</v>
      </c>
    </row>
    <row r="17" spans="1:6">
      <c r="A17" s="16">
        <v>2000</v>
      </c>
      <c r="B17" s="20">
        <v>0.27913600000000005</v>
      </c>
      <c r="C17" s="20">
        <v>7.6069999999999999E-2</v>
      </c>
      <c r="D17" s="20">
        <v>0.137463</v>
      </c>
      <c r="E17" s="20">
        <v>1.1317650000000001</v>
      </c>
      <c r="F17" s="20">
        <v>9.8960000000000003E-3</v>
      </c>
    </row>
    <row r="18" spans="1:6">
      <c r="A18" s="16">
        <v>2001</v>
      </c>
      <c r="B18" s="20">
        <v>0.28711000000000003</v>
      </c>
      <c r="C18" s="20">
        <v>7.2715000000000002E-2</v>
      </c>
      <c r="D18" s="20">
        <v>0.14169499999999999</v>
      </c>
      <c r="E18" s="20">
        <v>1.0785290000000001</v>
      </c>
      <c r="F18" s="20">
        <v>1.0321E-2</v>
      </c>
    </row>
    <row r="19" spans="1:6">
      <c r="A19" s="16">
        <v>2002</v>
      </c>
      <c r="B19" s="20">
        <v>0.28509600000000002</v>
      </c>
      <c r="C19" s="20">
        <v>7.6995000000000008E-2</v>
      </c>
      <c r="D19" s="20">
        <v>0.14812899999999998</v>
      </c>
      <c r="E19" s="20">
        <v>1.280891</v>
      </c>
      <c r="F19" s="20">
        <v>1.0686999999999999E-2</v>
      </c>
    </row>
    <row r="20" spans="1:6">
      <c r="A20" s="16">
        <v>2003</v>
      </c>
      <c r="B20" s="20">
        <v>0.27837699999999999</v>
      </c>
      <c r="C20" s="20">
        <v>7.7745999999999996E-2</v>
      </c>
      <c r="D20" s="20">
        <v>0.16147</v>
      </c>
      <c r="E20" s="20">
        <v>2.332738</v>
      </c>
      <c r="F20" s="20">
        <v>1.1021000000000001E-2</v>
      </c>
    </row>
    <row r="21" spans="1:6">
      <c r="A21" s="16">
        <v>2004</v>
      </c>
      <c r="B21" s="20">
        <v>0.293238</v>
      </c>
      <c r="C21" s="20">
        <v>8.0894999999999995E-2</v>
      </c>
      <c r="D21" s="20">
        <v>0.166356</v>
      </c>
      <c r="E21" s="20">
        <v>2.5204330000000001</v>
      </c>
      <c r="F21" s="20">
        <v>1.1287E-2</v>
      </c>
    </row>
    <row r="22" spans="1:6">
      <c r="A22" s="16">
        <v>2005</v>
      </c>
      <c r="B22" s="20">
        <v>0.30179600000000001</v>
      </c>
      <c r="C22" s="20">
        <v>8.0659999999999996E-2</v>
      </c>
      <c r="D22" s="20">
        <v>0.163108</v>
      </c>
      <c r="E22" s="20">
        <v>1.505036</v>
      </c>
      <c r="F22" s="20">
        <v>1.1884E-2</v>
      </c>
    </row>
    <row r="23" spans="1:6">
      <c r="A23" s="16">
        <v>2006</v>
      </c>
      <c r="B23" s="20">
        <v>0.30699200000000004</v>
      </c>
      <c r="C23" s="20">
        <v>8.0929000000000001E-2</v>
      </c>
      <c r="D23" s="20">
        <v>0.16392599999999999</v>
      </c>
      <c r="E23" s="20">
        <v>1.1508420000000001</v>
      </c>
      <c r="F23" s="20">
        <v>1.2152E-2</v>
      </c>
    </row>
    <row r="24" spans="1:6">
      <c r="A24" s="16">
        <v>2007</v>
      </c>
      <c r="B24" s="20">
        <v>0.32072500000000004</v>
      </c>
      <c r="C24" s="20">
        <v>8.6425000000000002E-2</v>
      </c>
      <c r="D24" s="20">
        <v>0.16670299999999999</v>
      </c>
      <c r="E24" s="20">
        <v>0.81063699999999994</v>
      </c>
      <c r="F24" s="20">
        <v>1.2151E-2</v>
      </c>
    </row>
    <row r="25" spans="1:6">
      <c r="A25" s="16">
        <v>2008</v>
      </c>
      <c r="B25" s="20">
        <v>0.34013199999999999</v>
      </c>
      <c r="C25" s="20">
        <v>8.4539000000000003E-2</v>
      </c>
      <c r="D25" s="20">
        <v>0.16979499999999997</v>
      </c>
      <c r="E25" s="20">
        <v>0.918624</v>
      </c>
      <c r="F25" s="20">
        <v>1.2627000000000001E-2</v>
      </c>
    </row>
    <row r="26" spans="1:6">
      <c r="A26" s="16">
        <v>2009</v>
      </c>
      <c r="B26" s="20">
        <v>0.32755700000000004</v>
      </c>
      <c r="C26" s="20">
        <v>7.4689999999999993E-2</v>
      </c>
      <c r="D26" s="20">
        <v>0.17002099999999998</v>
      </c>
      <c r="E26" s="20">
        <v>0.31482299999999996</v>
      </c>
      <c r="F26" s="20">
        <v>1.2900999999999999E-2</v>
      </c>
    </row>
    <row r="27" spans="1:6">
      <c r="A27" s="16">
        <v>2010</v>
      </c>
      <c r="B27" s="20">
        <v>0.362151</v>
      </c>
      <c r="C27" s="20">
        <v>8.4057000000000007E-2</v>
      </c>
      <c r="D27" s="20">
        <v>0.178593</v>
      </c>
      <c r="E27" s="20">
        <v>0.25111699999999998</v>
      </c>
      <c r="F27" s="20">
        <v>1.3016E-2</v>
      </c>
    </row>
    <row r="28" spans="1:6">
      <c r="A28" s="16">
        <v>2011</v>
      </c>
      <c r="B28" s="20">
        <v>0.37621699999999997</v>
      </c>
      <c r="C28" s="20">
        <v>9.0311000000000002E-2</v>
      </c>
      <c r="D28" s="20">
        <v>0.18463300000000002</v>
      </c>
      <c r="E28" s="20">
        <v>0.30137200000000003</v>
      </c>
      <c r="F28" s="20">
        <v>1.3141999999999999E-2</v>
      </c>
    </row>
    <row r="29" spans="1:6">
      <c r="A29" s="16">
        <v>2012</v>
      </c>
      <c r="B29" s="20">
        <v>0.40910700000000005</v>
      </c>
      <c r="C29" s="20">
        <v>9.1312000000000004E-2</v>
      </c>
      <c r="D29" s="20">
        <v>0.185754</v>
      </c>
      <c r="E29" s="20">
        <v>0.15438399999999999</v>
      </c>
      <c r="F29" s="20">
        <v>1.328E-2</v>
      </c>
    </row>
    <row r="30" spans="1:6">
      <c r="A30" s="16">
        <v>2013</v>
      </c>
      <c r="B30" s="20">
        <v>0.44079499999999999</v>
      </c>
      <c r="C30" s="20">
        <v>9.2453999999999995E-2</v>
      </c>
      <c r="D30" s="20">
        <v>0.18961900000000001</v>
      </c>
      <c r="E30" s="20">
        <v>0.38611000000000001</v>
      </c>
      <c r="F30" s="20">
        <v>1.4143000000000001E-2</v>
      </c>
    </row>
    <row r="31" spans="1:6">
      <c r="A31" s="16">
        <v>2014</v>
      </c>
      <c r="B31" s="20">
        <v>0.466783</v>
      </c>
      <c r="C31" s="20">
        <v>8.9687000000000003E-2</v>
      </c>
      <c r="D31" s="20">
        <v>0.19314099999999998</v>
      </c>
      <c r="E31" s="20">
        <v>0.238704</v>
      </c>
      <c r="F31" s="20">
        <v>1.4326999999999999E-2</v>
      </c>
    </row>
    <row r="32" spans="1:6">
      <c r="A32" s="16">
        <v>2015</v>
      </c>
      <c r="B32" s="20">
        <v>0.44245200000000001</v>
      </c>
      <c r="C32" s="20">
        <v>9.0281E-2</v>
      </c>
      <c r="D32" s="20">
        <v>0.19160400000000002</v>
      </c>
      <c r="E32" s="20">
        <v>0.348966</v>
      </c>
      <c r="F32" s="20">
        <v>1.4397E-2</v>
      </c>
    </row>
    <row r="33" spans="1:6">
      <c r="A33" s="16">
        <v>2016</v>
      </c>
      <c r="B33" s="20">
        <v>0.41020200000000001</v>
      </c>
      <c r="C33" s="20">
        <v>8.8374999999999995E-2</v>
      </c>
      <c r="D33" s="20">
        <v>0.198215</v>
      </c>
      <c r="E33" s="20">
        <v>0.41027600000000003</v>
      </c>
      <c r="F33" s="20">
        <v>1.396E-2</v>
      </c>
    </row>
    <row r="34" spans="1:6">
      <c r="A34" s="16">
        <v>2017</v>
      </c>
      <c r="B34" s="20">
        <v>0.41740300000000002</v>
      </c>
      <c r="C34" s="20">
        <v>9.1889999999999999E-2</v>
      </c>
      <c r="D34" s="20">
        <v>0.20091800000000001</v>
      </c>
      <c r="E34" s="20">
        <v>0.29004199999999997</v>
      </c>
      <c r="F34" s="20">
        <v>1.4537000000000001E-2</v>
      </c>
    </row>
    <row r="35" spans="1:6">
      <c r="A35" s="16">
        <v>2018</v>
      </c>
      <c r="B35" s="20">
        <v>0.39460400000000001</v>
      </c>
      <c r="C35" s="20">
        <v>9.2946000000000001E-2</v>
      </c>
      <c r="D35" s="20">
        <v>0.20195500000000002</v>
      </c>
      <c r="E35" s="20">
        <v>0.33739800000000003</v>
      </c>
      <c r="F35" s="20">
        <v>1.4827999999999999E-2</v>
      </c>
    </row>
    <row r="36" spans="1:6">
      <c r="A36" s="16">
        <v>2019</v>
      </c>
      <c r="B36" s="20">
        <v>0.39403300000000002</v>
      </c>
      <c r="C36" s="20">
        <v>8.8480000000000003E-2</v>
      </c>
      <c r="D36" s="20">
        <v>0.20401</v>
      </c>
      <c r="E36" s="20">
        <v>0.53658099999999997</v>
      </c>
      <c r="F36" s="20">
        <v>1.4946999999999998E-2</v>
      </c>
    </row>
    <row r="37" spans="1:6">
      <c r="A37" s="16">
        <v>2020</v>
      </c>
      <c r="B37" s="20">
        <v>0.37475700000000001</v>
      </c>
      <c r="C37" s="20">
        <v>8.9684E-2</v>
      </c>
      <c r="D37" s="20">
        <v>0.213252</v>
      </c>
      <c r="E37" s="20">
        <v>0.63171900000000003</v>
      </c>
      <c r="F37" s="20">
        <v>1.5089E-2</v>
      </c>
    </row>
    <row r="38" spans="1:6">
      <c r="A38" s="16">
        <v>2021</v>
      </c>
      <c r="B38" s="20">
        <v>0.42046499999999998</v>
      </c>
      <c r="C38" s="20">
        <v>9.8061000000000009E-2</v>
      </c>
      <c r="D38" s="20">
        <v>0.21980699999999997</v>
      </c>
      <c r="E38" s="20">
        <v>0.84309500000000004</v>
      </c>
      <c r="F38" s="20">
        <v>1.5412E-2</v>
      </c>
    </row>
    <row r="39" spans="1:6">
      <c r="A39" s="16">
        <v>2022</v>
      </c>
      <c r="B39" s="20">
        <v>0.40220100000000003</v>
      </c>
      <c r="C39" s="20">
        <v>9.4200999999999993E-2</v>
      </c>
      <c r="D39" s="20">
        <v>0.226441</v>
      </c>
      <c r="E39" s="20">
        <v>0.76834900000000006</v>
      </c>
      <c r="F39" s="20">
        <v>1.5259E-2</v>
      </c>
    </row>
  </sheetData>
  <hyperlinks>
    <hyperlink ref="A1" location="Índice!A1" display="Índice" xr:uid="{13D9E162-E680-402E-A2E1-0A110C832309}"/>
  </hyperlink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01BA3-FA49-4B7F-B244-D348AAB1C128}">
  <dimension ref="A1:C35"/>
  <sheetViews>
    <sheetView showGridLines="0" workbookViewId="0"/>
  </sheetViews>
  <sheetFormatPr defaultColWidth="9.140625" defaultRowHeight="14.45"/>
  <cols>
    <col min="1" max="1" width="26.5703125" style="15" customWidth="1"/>
    <col min="2" max="3" width="20.5703125" style="15" customWidth="1"/>
    <col min="4" max="16384" width="9.140625" style="15"/>
  </cols>
  <sheetData>
    <row r="1" spans="1:3" customFormat="1">
      <c r="A1" s="8" t="s">
        <v>34</v>
      </c>
    </row>
    <row r="2" spans="1:3" customFormat="1">
      <c r="A2" s="9"/>
    </row>
    <row r="3" spans="1:3" customFormat="1">
      <c r="A3" s="10" t="str">
        <f>Índice!A14</f>
        <v>Figura 11</v>
      </c>
      <c r="B3" s="11" t="str">
        <f>Índice!B14</f>
        <v>Evolução do PIB e da produtividade total dos fatores nos últimos anos (1995=100)</v>
      </c>
    </row>
    <row r="4" spans="1:3" customFormat="1">
      <c r="A4" s="12" t="s">
        <v>35</v>
      </c>
      <c r="B4" s="9" t="s">
        <v>64</v>
      </c>
    </row>
    <row r="6" spans="1:3" ht="45.95">
      <c r="A6" s="13" t="s">
        <v>43</v>
      </c>
      <c r="B6" s="14" t="s">
        <v>65</v>
      </c>
      <c r="C6" s="14" t="s">
        <v>66</v>
      </c>
    </row>
    <row r="7" spans="1:3">
      <c r="A7" s="16">
        <v>1995</v>
      </c>
      <c r="B7" s="21">
        <v>100</v>
      </c>
      <c r="C7" s="21">
        <v>100</v>
      </c>
    </row>
    <row r="8" spans="1:3">
      <c r="A8" s="16">
        <v>1996</v>
      </c>
      <c r="B8" s="21">
        <v>102.20886405051456</v>
      </c>
      <c r="C8" s="21">
        <v>99.2</v>
      </c>
    </row>
    <row r="9" spans="1:3">
      <c r="A9" s="16">
        <v>1997</v>
      </c>
      <c r="B9" s="21">
        <v>105.67869756837048</v>
      </c>
      <c r="C9" s="21">
        <v>98.7</v>
      </c>
    </row>
    <row r="10" spans="1:3">
      <c r="A10" s="16">
        <v>1998</v>
      </c>
      <c r="B10" s="21">
        <v>106.03599502765968</v>
      </c>
      <c r="C10" s="21">
        <v>96.4</v>
      </c>
    </row>
    <row r="11" spans="1:3">
      <c r="A11" s="16">
        <v>1999</v>
      </c>
      <c r="B11" s="21">
        <v>106.53217728259652</v>
      </c>
      <c r="C11" s="21">
        <v>95.8</v>
      </c>
    </row>
    <row r="12" spans="1:3">
      <c r="A12" s="16">
        <v>2000</v>
      </c>
      <c r="B12" s="21">
        <v>111.20675536297517</v>
      </c>
      <c r="C12" s="21">
        <v>94.6</v>
      </c>
    </row>
    <row r="13" spans="1:3">
      <c r="A13" s="16">
        <v>2001</v>
      </c>
      <c r="B13" s="21">
        <v>112.75241405727975</v>
      </c>
      <c r="C13" s="21">
        <v>92.7</v>
      </c>
    </row>
    <row r="14" spans="1:3">
      <c r="A14" s="16">
        <v>2002</v>
      </c>
      <c r="B14" s="21">
        <v>116.1952660131809</v>
      </c>
      <c r="C14" s="21">
        <v>93</v>
      </c>
    </row>
    <row r="15" spans="1:3">
      <c r="A15" s="16">
        <v>2003</v>
      </c>
      <c r="B15" s="21">
        <v>117.52085530305823</v>
      </c>
      <c r="C15" s="21">
        <v>90.9</v>
      </c>
    </row>
    <row r="16" spans="1:3">
      <c r="A16" s="16">
        <v>2004</v>
      </c>
      <c r="B16" s="21">
        <v>124.2900150094498</v>
      </c>
      <c r="C16" s="21">
        <v>92.9</v>
      </c>
    </row>
    <row r="17" spans="1:3">
      <c r="A17" s="16">
        <v>2005</v>
      </c>
      <c r="B17" s="21">
        <v>128.26994937381247</v>
      </c>
      <c r="C17" s="21">
        <v>93.2</v>
      </c>
    </row>
    <row r="18" spans="1:3">
      <c r="A18" s="16">
        <v>2006</v>
      </c>
      <c r="B18" s="21">
        <v>133.3519902547348</v>
      </c>
      <c r="C18" s="21">
        <v>92.5</v>
      </c>
    </row>
    <row r="19" spans="1:3">
      <c r="A19" s="16">
        <v>2007</v>
      </c>
      <c r="B19" s="21">
        <v>141.44628353825013</v>
      </c>
      <c r="C19" s="21">
        <v>94</v>
      </c>
    </row>
    <row r="20" spans="1:3">
      <c r="A20" s="16">
        <v>2008</v>
      </c>
      <c r="B20" s="21">
        <v>148.65183367515533</v>
      </c>
      <c r="C20" s="21">
        <v>94.3</v>
      </c>
    </row>
    <row r="21" spans="1:3">
      <c r="A21" s="16">
        <v>2009</v>
      </c>
      <c r="B21" s="21">
        <v>148.4648118229504</v>
      </c>
      <c r="C21" s="21">
        <v>93.4</v>
      </c>
    </row>
    <row r="22" spans="1:3">
      <c r="A22" s="16">
        <v>2010</v>
      </c>
      <c r="B22" s="21">
        <v>159.64157811612495</v>
      </c>
      <c r="C22" s="21">
        <v>95.1</v>
      </c>
    </row>
    <row r="23" spans="1:3">
      <c r="A23" s="16">
        <v>2011</v>
      </c>
      <c r="B23" s="21">
        <v>165.98640984500898</v>
      </c>
      <c r="C23" s="21">
        <v>96.3</v>
      </c>
    </row>
    <row r="24" spans="1:3">
      <c r="A24" s="16">
        <v>2012</v>
      </c>
      <c r="B24" s="21">
        <v>169.17530087840575</v>
      </c>
      <c r="C24" s="21">
        <v>94.5</v>
      </c>
    </row>
    <row r="25" spans="1:3">
      <c r="A25" s="16">
        <v>2013</v>
      </c>
      <c r="B25" s="21">
        <v>174.2587186803176</v>
      </c>
      <c r="C25" s="21">
        <v>93.5</v>
      </c>
    </row>
    <row r="26" spans="1:3">
      <c r="A26" s="16">
        <v>2014</v>
      </c>
      <c r="B26" s="21">
        <v>175.13690550372684</v>
      </c>
      <c r="C26" s="21">
        <v>91.4</v>
      </c>
    </row>
    <row r="27" spans="1:3">
      <c r="A27" s="16">
        <v>2015</v>
      </c>
      <c r="B27" s="21">
        <v>168.92696521311296</v>
      </c>
      <c r="C27" s="21">
        <v>88.2</v>
      </c>
    </row>
    <row r="28" spans="1:3">
      <c r="A28" s="16">
        <v>2016</v>
      </c>
      <c r="B28" s="21">
        <v>163.39305822783086</v>
      </c>
      <c r="C28" s="21">
        <v>85.8</v>
      </c>
    </row>
    <row r="29" spans="1:3">
      <c r="A29" s="16">
        <v>2017</v>
      </c>
      <c r="B29" s="21">
        <v>165.55453441494231</v>
      </c>
      <c r="C29" s="21">
        <v>85.5</v>
      </c>
    </row>
    <row r="30" spans="1:3">
      <c r="A30" s="16">
        <v>2018</v>
      </c>
      <c r="B30" s="21">
        <v>168.50747561140432</v>
      </c>
      <c r="C30" s="21">
        <v>84.3</v>
      </c>
    </row>
    <row r="31" spans="1:3">
      <c r="A31" s="16">
        <v>2019</v>
      </c>
      <c r="B31" s="21">
        <v>170.56457749461404</v>
      </c>
      <c r="C31" s="21">
        <v>83</v>
      </c>
    </row>
    <row r="32" spans="1:3">
      <c r="A32" s="16">
        <v>2020</v>
      </c>
      <c r="B32" s="21">
        <v>164.9755877213349</v>
      </c>
      <c r="C32" s="21">
        <v>85.5</v>
      </c>
    </row>
    <row r="33" spans="1:3">
      <c r="A33" s="16">
        <v>2021</v>
      </c>
      <c r="B33" s="21">
        <v>172.83272226733061</v>
      </c>
      <c r="C33" s="21">
        <v>80.900000000000006</v>
      </c>
    </row>
    <row r="34" spans="1:3">
      <c r="A34" s="16">
        <v>2022</v>
      </c>
      <c r="B34" s="21">
        <v>178.04655724197374</v>
      </c>
      <c r="C34" s="21">
        <v>78.7</v>
      </c>
    </row>
    <row r="35" spans="1:3">
      <c r="A35" s="16">
        <v>2023</v>
      </c>
      <c r="B35" s="21">
        <v>183.22500661383467</v>
      </c>
      <c r="C35" s="21">
        <v>79.2</v>
      </c>
    </row>
  </sheetData>
  <hyperlinks>
    <hyperlink ref="A1" location="Índice!A1" display="Índice" xr:uid="{E7D92182-3738-467F-BEB5-CE72EA3E924C}"/>
  </hyperlink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09C58-6C7F-4226-91B2-E66C4C6D5287}">
  <dimension ref="A1:K15"/>
  <sheetViews>
    <sheetView showGridLines="0" workbookViewId="0"/>
  </sheetViews>
  <sheetFormatPr defaultColWidth="9.140625" defaultRowHeight="14.45"/>
  <cols>
    <col min="1" max="1" width="26.5703125" style="15" customWidth="1"/>
    <col min="2" max="11" width="20.5703125" style="15" customWidth="1"/>
    <col min="12" max="16384" width="9.140625" style="15"/>
  </cols>
  <sheetData>
    <row r="1" spans="1:11" customFormat="1">
      <c r="A1" s="8" t="s">
        <v>34</v>
      </c>
    </row>
    <row r="2" spans="1:11" customFormat="1">
      <c r="A2" s="9"/>
    </row>
    <row r="3" spans="1:11" customFormat="1">
      <c r="A3" s="10" t="str">
        <f>Índice!A15</f>
        <v>Figura 12</v>
      </c>
      <c r="B3" s="11" t="str">
        <f>Índice!B15</f>
        <v>Consumo total de energia por fontes e classes de renda no Brasil em 2019 (mil tep)</v>
      </c>
    </row>
    <row r="4" spans="1:11" customFormat="1">
      <c r="A4" s="12" t="s">
        <v>35</v>
      </c>
      <c r="B4" s="9" t="s">
        <v>67</v>
      </c>
    </row>
    <row r="6" spans="1:11" ht="23.1">
      <c r="A6" s="13" t="s">
        <v>68</v>
      </c>
      <c r="B6" s="14" t="s">
        <v>69</v>
      </c>
      <c r="C6" s="14" t="s">
        <v>70</v>
      </c>
      <c r="D6" s="14" t="s">
        <v>71</v>
      </c>
      <c r="E6" s="14" t="s">
        <v>72</v>
      </c>
      <c r="F6" s="14" t="s">
        <v>73</v>
      </c>
      <c r="G6" s="14" t="s">
        <v>74</v>
      </c>
      <c r="H6" s="14" t="s">
        <v>75</v>
      </c>
      <c r="I6" s="14" t="s">
        <v>76</v>
      </c>
      <c r="J6" s="14" t="s">
        <v>77</v>
      </c>
      <c r="K6" s="14" t="s">
        <v>78</v>
      </c>
    </row>
    <row r="7" spans="1:11">
      <c r="A7" s="16" t="s">
        <v>79</v>
      </c>
      <c r="B7" s="22">
        <v>691.21360181096838</v>
      </c>
      <c r="C7" s="22">
        <v>751.19715184311394</v>
      </c>
      <c r="D7" s="22">
        <v>768.49414974390584</v>
      </c>
      <c r="E7" s="22">
        <v>865.89944848716459</v>
      </c>
      <c r="F7" s="22">
        <v>964.69656554923176</v>
      </c>
      <c r="G7" s="22">
        <v>1138.0221220022454</v>
      </c>
      <c r="H7" s="22">
        <v>1238.0116924224076</v>
      </c>
      <c r="I7" s="22">
        <v>1426.7117165543932</v>
      </c>
      <c r="J7" s="22">
        <v>1725.0706766653748</v>
      </c>
      <c r="K7" s="22">
        <v>2733.2653477958502</v>
      </c>
    </row>
    <row r="8" spans="1:11">
      <c r="A8" s="16" t="s">
        <v>80</v>
      </c>
      <c r="B8" s="22">
        <v>266.76250789061976</v>
      </c>
      <c r="C8" s="22">
        <v>453.72355419105509</v>
      </c>
      <c r="D8" s="22">
        <v>507.6360822700949</v>
      </c>
      <c r="E8" s="22">
        <v>603.64420586502683</v>
      </c>
      <c r="F8" s="22">
        <v>701.02418362906337</v>
      </c>
      <c r="G8" s="22">
        <v>724.33385266628784</v>
      </c>
      <c r="H8" s="22">
        <v>737.78093941659063</v>
      </c>
      <c r="I8" s="22">
        <v>778.90744561954216</v>
      </c>
      <c r="J8" s="22">
        <v>843.93373101698398</v>
      </c>
      <c r="K8" s="22">
        <v>880.40448055674733</v>
      </c>
    </row>
    <row r="9" spans="1:11">
      <c r="A9" s="16" t="s">
        <v>81</v>
      </c>
      <c r="B9" s="22">
        <v>1.6753535309924379</v>
      </c>
      <c r="C9" s="22">
        <v>4.4689430300588686</v>
      </c>
      <c r="D9" s="22">
        <v>5.2745090840041895</v>
      </c>
      <c r="E9" s="22">
        <v>6.1753664404950825</v>
      </c>
      <c r="F9" s="22">
        <v>7.0890960923084485</v>
      </c>
      <c r="G9" s="22">
        <v>12.703409087122282</v>
      </c>
      <c r="H9" s="22">
        <v>15.94224331355646</v>
      </c>
      <c r="I9" s="22">
        <v>28.202514220593294</v>
      </c>
      <c r="J9" s="22">
        <v>47.587576280489372</v>
      </c>
      <c r="K9" s="22">
        <v>278.84018892037864</v>
      </c>
    </row>
    <row r="10" spans="1:11">
      <c r="A10" s="16" t="s">
        <v>82</v>
      </c>
      <c r="B10" s="22">
        <v>1833.8701739389001</v>
      </c>
      <c r="C10" s="22">
        <v>1230.0271515459087</v>
      </c>
      <c r="D10" s="22">
        <v>1055.9015540255523</v>
      </c>
      <c r="E10" s="22">
        <v>852.54910802510767</v>
      </c>
      <c r="F10" s="22">
        <v>646.29097143935087</v>
      </c>
      <c r="G10" s="22">
        <v>476.2427449156894</v>
      </c>
      <c r="H10" s="22">
        <v>378.14382939066945</v>
      </c>
      <c r="I10" s="22">
        <v>305.5801861771688</v>
      </c>
      <c r="J10" s="22">
        <v>190.84775182463636</v>
      </c>
      <c r="K10" s="22">
        <v>110.44733137320054</v>
      </c>
    </row>
    <row r="11" spans="1:11">
      <c r="A11" s="16" t="s">
        <v>83</v>
      </c>
      <c r="B11" s="22">
        <v>157.15543133042794</v>
      </c>
      <c r="C11" s="22">
        <v>79.01360421709407</v>
      </c>
      <c r="D11" s="22">
        <v>56.480442728334879</v>
      </c>
      <c r="E11" s="22">
        <v>43.444261472634935</v>
      </c>
      <c r="F11" s="22">
        <v>30.221807025300848</v>
      </c>
      <c r="G11" s="22">
        <v>18.485071076658073</v>
      </c>
      <c r="H11" s="22">
        <v>11.714279684692713</v>
      </c>
      <c r="I11" s="22">
        <v>7.4577574902373271</v>
      </c>
      <c r="J11" s="22">
        <v>0.72764952406799921</v>
      </c>
      <c r="K11" s="22">
        <v>0.20515545055127404</v>
      </c>
    </row>
    <row r="12" spans="1:11">
      <c r="A12" s="16" t="s">
        <v>52</v>
      </c>
      <c r="B12" s="22">
        <v>42.655742604674167</v>
      </c>
      <c r="C12" s="22">
        <v>32.656049877551716</v>
      </c>
      <c r="D12" s="22">
        <v>29.772514908099055</v>
      </c>
      <c r="E12" s="22">
        <v>34.888058137055253</v>
      </c>
      <c r="F12" s="22">
        <v>40.076697048367322</v>
      </c>
      <c r="G12" s="22">
        <v>45.708784658698761</v>
      </c>
      <c r="H12" s="22">
        <v>48.957872861559508</v>
      </c>
      <c r="I12" s="22">
        <v>49.678501562294571</v>
      </c>
      <c r="J12" s="22">
        <v>50.817908039672886</v>
      </c>
      <c r="K12" s="22">
        <v>282.47541780290999</v>
      </c>
    </row>
    <row r="14" spans="1:11">
      <c r="A14" s="17" t="s">
        <v>84</v>
      </c>
    </row>
    <row r="15" spans="1:11">
      <c r="A15" s="17" t="s">
        <v>85</v>
      </c>
    </row>
  </sheetData>
  <hyperlinks>
    <hyperlink ref="A1" location="Índice!A1" display="Índice" xr:uid="{BF0964FE-B013-4D3D-A455-4E361F8CC60B}"/>
  </hyperlink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DF7D-FCB0-4DDF-906D-406C27DB112B}">
  <dimension ref="A1:D18"/>
  <sheetViews>
    <sheetView showGridLines="0" workbookViewId="0"/>
  </sheetViews>
  <sheetFormatPr defaultColWidth="9.140625" defaultRowHeight="14.45"/>
  <cols>
    <col min="1" max="1" width="26.5703125" style="15" customWidth="1"/>
    <col min="2" max="4" width="20.5703125" style="15" customWidth="1"/>
    <col min="5" max="16384" width="9.140625" style="15"/>
  </cols>
  <sheetData>
    <row r="1" spans="1:4" customFormat="1">
      <c r="A1" s="8" t="s">
        <v>34</v>
      </c>
    </row>
    <row r="2" spans="1:4" customFormat="1">
      <c r="A2" s="9"/>
    </row>
    <row r="3" spans="1:4" customFormat="1">
      <c r="A3" s="10" t="str">
        <f>Índice!A16</f>
        <v>Figura 13</v>
      </c>
      <c r="B3" s="11" t="str">
        <f>Índice!B16</f>
        <v xml:space="preserve">Investimentos públicos e publicamente orientados em PD&amp;D em energia mapeados pela Inova-e (R$ bilhões) </v>
      </c>
    </row>
    <row r="4" spans="1:4" customFormat="1">
      <c r="A4" s="12" t="s">
        <v>35</v>
      </c>
      <c r="B4" s="9" t="s">
        <v>86</v>
      </c>
    </row>
    <row r="6" spans="1:4" ht="45.95">
      <c r="A6" s="13" t="s">
        <v>43</v>
      </c>
      <c r="B6" s="14" t="s">
        <v>87</v>
      </c>
      <c r="C6" s="14" t="s">
        <v>88</v>
      </c>
      <c r="D6" s="14" t="s">
        <v>89</v>
      </c>
    </row>
    <row r="7" spans="1:4">
      <c r="A7" s="16">
        <v>2013</v>
      </c>
      <c r="B7" s="21">
        <v>3.9786999999999999</v>
      </c>
      <c r="C7" s="21">
        <v>1.4242999999999999</v>
      </c>
      <c r="D7" s="21">
        <v>5.4029999999999996</v>
      </c>
    </row>
    <row r="8" spans="1:4">
      <c r="A8" s="16">
        <v>2014</v>
      </c>
      <c r="B8" s="21">
        <v>3.7277</v>
      </c>
      <c r="C8" s="21">
        <v>2.0479000000000003</v>
      </c>
      <c r="D8" s="21">
        <v>5.7756000000000007</v>
      </c>
    </row>
    <row r="9" spans="1:4">
      <c r="A9" s="16">
        <v>2015</v>
      </c>
      <c r="B9" s="21">
        <v>3.1736</v>
      </c>
      <c r="C9" s="21">
        <v>1.9998</v>
      </c>
      <c r="D9" s="21">
        <v>5.1734</v>
      </c>
    </row>
    <row r="10" spans="1:4">
      <c r="A10" s="16">
        <v>2016</v>
      </c>
      <c r="B10" s="21">
        <v>2.9996</v>
      </c>
      <c r="C10" s="21">
        <v>1.6419999999999999</v>
      </c>
      <c r="D10" s="21">
        <v>4.6416000000000004</v>
      </c>
    </row>
    <row r="11" spans="1:4">
      <c r="A11" s="16">
        <v>2017</v>
      </c>
      <c r="B11" s="21">
        <v>3.3508</v>
      </c>
      <c r="C11" s="21">
        <v>1.3130999999999999</v>
      </c>
      <c r="D11" s="21">
        <v>4.6638999999999999</v>
      </c>
    </row>
    <row r="12" spans="1:4">
      <c r="A12" s="16">
        <v>2018</v>
      </c>
      <c r="B12" s="21">
        <v>4.5419999999999998</v>
      </c>
      <c r="C12" s="21">
        <v>1.0546</v>
      </c>
      <c r="D12" s="21">
        <v>5.5965999999999996</v>
      </c>
    </row>
    <row r="13" spans="1:4">
      <c r="A13" s="16">
        <v>2019</v>
      </c>
      <c r="B13" s="21">
        <v>3.9935999999999998</v>
      </c>
      <c r="C13" s="21">
        <v>0.96420000000000006</v>
      </c>
      <c r="D13" s="21">
        <v>4.9577999999999998</v>
      </c>
    </row>
    <row r="14" spans="1:4">
      <c r="A14" s="16">
        <v>2020</v>
      </c>
      <c r="B14" s="21">
        <v>4.3609999999999998</v>
      </c>
      <c r="C14" s="21">
        <v>0.94940000000000002</v>
      </c>
      <c r="D14" s="21">
        <v>5.3103999999999996</v>
      </c>
    </row>
    <row r="15" spans="1:4">
      <c r="A15" s="16">
        <v>2021</v>
      </c>
      <c r="B15" s="21">
        <v>4.1435000000000004</v>
      </c>
      <c r="C15" s="21">
        <v>0.81620000000000004</v>
      </c>
      <c r="D15" s="21">
        <v>4.9597000000000007</v>
      </c>
    </row>
    <row r="16" spans="1:4">
      <c r="A16" s="16">
        <v>2022</v>
      </c>
      <c r="B16" s="21">
        <v>3.6435</v>
      </c>
      <c r="C16" s="21">
        <v>0.68329999999999991</v>
      </c>
      <c r="D16" s="21">
        <v>4.3267999999999995</v>
      </c>
    </row>
    <row r="17" spans="1:4">
      <c r="A17" s="16">
        <v>2023</v>
      </c>
      <c r="B17" s="21">
        <v>4.8503999999999996</v>
      </c>
      <c r="C17" s="21">
        <v>0.8637999999999999</v>
      </c>
      <c r="D17" s="21">
        <v>5.7141999999999999</v>
      </c>
    </row>
    <row r="18" spans="1:4">
      <c r="A18" s="16">
        <v>2024</v>
      </c>
      <c r="B18" s="21">
        <v>6.7891000000000004</v>
      </c>
      <c r="C18" s="21">
        <v>0.88470000000000004</v>
      </c>
      <c r="D18" s="21">
        <v>7.6738</v>
      </c>
    </row>
  </sheetData>
  <hyperlinks>
    <hyperlink ref="A1" location="Índice!A1" display="Índice" xr:uid="{E4E0CE0B-F932-4924-88CD-40E59714A851}"/>
  </hyperlink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E95A-FC3E-4092-994F-D2DE1860D301}">
  <dimension ref="A1:B12"/>
  <sheetViews>
    <sheetView showGridLines="0" workbookViewId="0"/>
  </sheetViews>
  <sheetFormatPr defaultColWidth="9.140625" defaultRowHeight="14.45"/>
  <cols>
    <col min="1" max="1" width="26.5703125" style="15" customWidth="1"/>
    <col min="2" max="2" width="20.5703125" style="15" customWidth="1"/>
    <col min="3" max="16384" width="9.140625" style="15"/>
  </cols>
  <sheetData>
    <row r="1" spans="1:2" customFormat="1">
      <c r="A1" s="8" t="s">
        <v>34</v>
      </c>
    </row>
    <row r="2" spans="1:2" customFormat="1">
      <c r="A2" s="9"/>
    </row>
    <row r="3" spans="1:2" customFormat="1">
      <c r="A3" s="10" t="str">
        <f>Índice!A17</f>
        <v>Figura 14</v>
      </c>
      <c r="B3" s="11" t="str">
        <f>Índice!B17</f>
        <v>Participação dos investimentos em PD&amp;D de tecnologias não fósseis no âmbito do programa da ANP (% total)</v>
      </c>
    </row>
    <row r="4" spans="1:2" customFormat="1">
      <c r="A4" s="12" t="s">
        <v>35</v>
      </c>
      <c r="B4" s="9" t="s">
        <v>86</v>
      </c>
    </row>
    <row r="6" spans="1:2" ht="57.6">
      <c r="A6" s="13" t="s">
        <v>43</v>
      </c>
      <c r="B6" s="14" t="s">
        <v>19</v>
      </c>
    </row>
    <row r="7" spans="1:2">
      <c r="A7" s="16">
        <v>2019</v>
      </c>
      <c r="B7" s="19">
        <v>0.11367735691346624</v>
      </c>
    </row>
    <row r="8" spans="1:2">
      <c r="A8" s="16">
        <v>2020</v>
      </c>
      <c r="B8" s="19">
        <v>0.11263165702418032</v>
      </c>
    </row>
    <row r="9" spans="1:2">
      <c r="A9" s="16">
        <v>2021</v>
      </c>
      <c r="B9" s="19">
        <v>0.10667890906617691</v>
      </c>
    </row>
    <row r="10" spans="1:2">
      <c r="A10" s="16">
        <v>2022</v>
      </c>
      <c r="B10" s="19">
        <v>0.129196493511465</v>
      </c>
    </row>
    <row r="11" spans="1:2">
      <c r="A11" s="16">
        <v>2023</v>
      </c>
      <c r="B11" s="19">
        <v>0.1808439740889824</v>
      </c>
    </row>
    <row r="12" spans="1:2">
      <c r="A12" s="16">
        <v>2024</v>
      </c>
      <c r="B12" s="19">
        <v>0.17647755537131338</v>
      </c>
    </row>
  </sheetData>
  <hyperlinks>
    <hyperlink ref="A1" location="Índice!A1" display="Índice" xr:uid="{FB551A6F-CFD4-42FC-BDDE-D5D6FF5DE9BB}"/>
  </hyperlink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2" ma:contentTypeDescription="Crie um novo documento." ma:contentTypeScope="" ma:versionID="78d3bcda57241e335acbe8ee7dc65d50">
  <xsd:schema xmlns:xsd="http://www.w3.org/2001/XMLSchema" xmlns:xs="http://www.w3.org/2001/XMLSchema" xmlns:p="http://schemas.microsoft.com/office/2006/metadata/properties" xmlns:ns2="e6ab3a8c-1b9d-4e48-929c-0169f452390a" xmlns:ns3="c2692117-a0d7-4be3-956d-8428dc4fd62b" xmlns:ns4="da298a69-1833-4b3d-9e07-d63a39461a7d" targetNamespace="http://schemas.microsoft.com/office/2006/metadata/properties" ma:root="true" ma:fieldsID="c61f6b2b132b4914b1ff4283b54bd4c1" ns2:_="" ns3:_="" ns4:_="">
    <xsd:import namespace="e6ab3a8c-1b9d-4e48-929c-0169f452390a"/>
    <xsd:import namespace="c2692117-a0d7-4be3-956d-8428dc4fd62b"/>
    <xsd:import namespace="da298a69-1833-4b3d-9e07-d63a39461a7d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298a69-1833-4b3d-9e07-d63a39461a7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692117-a0d7-4be3-956d-8428dc4fd62b"/>
    <Topico xmlns="e6ab3a8c-1b9d-4e48-929c-0169f452390a">842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Ordem xmlns="e6ab3a8c-1b9d-4e48-929c-0169f452390a">100</Ordem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DC537D4-5DC9-442F-8599-0CF893F873C8}"/>
</file>

<file path=customXml/itemProps2.xml><?xml version="1.0" encoding="utf-8"?>
<ds:datastoreItem xmlns:ds="http://schemas.openxmlformats.org/officeDocument/2006/customXml" ds:itemID="{CC401A29-7B1E-4CF0-9874-269C4660F2C1}"/>
</file>

<file path=customXml/itemProps3.xml><?xml version="1.0" encoding="utf-8"?>
<ds:datastoreItem xmlns:ds="http://schemas.openxmlformats.org/officeDocument/2006/customXml" ds:itemID="{4BDF8786-C0AA-45BF-8DA5-05ECDAEE38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Caderno de Cenários Energéticos – Workbook</dc:title>
  <dc:subject/>
  <dc:creator>Lidiane de Almeida Modesto</dc:creator>
  <cp:keywords/>
  <dc:description/>
  <cp:lastModifiedBy/>
  <cp:revision/>
  <dcterms:created xsi:type="dcterms:W3CDTF">2024-11-21T13:27:39Z</dcterms:created>
  <dcterms:modified xsi:type="dcterms:W3CDTF">2026-06-30T16:41:10Z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MediaServiceImageTags">
    <vt:lpwstr/>
  </property>
  <property fmtid="{D5CDD505-2E9C-101B-9397-08002B2CF9AE}" pid="4" name="Tag">
    <vt:lpwstr/>
  </property>
</Properties>
</file>